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225" windowWidth="10005" windowHeight="11280" tabRatio="603" activeTab="0"/>
  </bookViews>
  <sheets>
    <sheet name="INDEX" sheetId="1" r:id="rId1"/>
    <sheet name="National Summary" sheetId="2" r:id="rId2"/>
    <sheet name="Metallic Minerals 2014" sheetId="3" r:id="rId3"/>
    <sheet name="Coal" sheetId="4" r:id="rId4"/>
    <sheet name="2014 By Commodity" sheetId="5" r:id="rId5"/>
    <sheet name="2014 By Region" sheetId="6" r:id="rId6"/>
    <sheet name="Metadata" sheetId="7" state="hidden" r:id="rId7"/>
  </sheets>
  <definedNames>
    <definedName name="_xlnm.Print_Area" localSheetId="5">'2014 By Region'!$A$3:$D$179</definedName>
    <definedName name="_xlnm.Print_Area" localSheetId="2">'Metallic Minerals 2014'!$A$3:$F$33</definedName>
  </definedNames>
  <calcPr fullCalcOnLoad="1"/>
</workbook>
</file>

<file path=xl/sharedStrings.xml><?xml version="1.0" encoding="utf-8"?>
<sst xmlns="http://schemas.openxmlformats.org/spreadsheetml/2006/main" count="698" uniqueCount="149">
  <si>
    <t>National Summary</t>
  </si>
  <si>
    <t>Metallic Minerals</t>
  </si>
  <si>
    <t>Coal</t>
  </si>
  <si>
    <r>
      <t>National Summary</t>
    </r>
    <r>
      <rPr>
        <sz val="12"/>
        <rFont val="Arial"/>
        <family val="2"/>
      </rPr>
      <t xml:space="preserve"> for all commodities </t>
    </r>
  </si>
  <si>
    <r>
      <t>Metallic Minerals</t>
    </r>
    <r>
      <rPr>
        <sz val="12"/>
        <rFont val="Arial"/>
        <family val="2"/>
      </rPr>
      <t xml:space="preserve"> production summary</t>
    </r>
  </si>
  <si>
    <r>
      <t>Coal</t>
    </r>
    <r>
      <rPr>
        <sz val="12"/>
        <rFont val="Arial"/>
        <family val="2"/>
      </rPr>
      <t xml:space="preserve"> production summary (by mining method, rank and region)</t>
    </r>
  </si>
  <si>
    <t>COMMODITY</t>
  </si>
  <si>
    <t>Quantity</t>
  </si>
  <si>
    <t>Value</t>
  </si>
  <si>
    <t>(tonnes)</t>
  </si>
  <si>
    <t>($NZ)</t>
  </si>
  <si>
    <t>Index</t>
  </si>
  <si>
    <t>Metals</t>
  </si>
  <si>
    <t>Gold</t>
  </si>
  <si>
    <t>Silver</t>
  </si>
  <si>
    <t>Magnetite (Ironsand)</t>
  </si>
  <si>
    <t>Total</t>
  </si>
  <si>
    <t>Non Metals</t>
  </si>
  <si>
    <t>Rock, sand and gravel for roading</t>
  </si>
  <si>
    <t>Rock, sand and gravel for building</t>
  </si>
  <si>
    <t>Rock, sand, gravel &amp; clay for fill</t>
  </si>
  <si>
    <t>Sand for industry</t>
  </si>
  <si>
    <t>Limestone for agriculture</t>
  </si>
  <si>
    <t>Limestone and marl for cement</t>
  </si>
  <si>
    <t>Limestone for industry</t>
  </si>
  <si>
    <t>Rock for reclamation &amp; protection</t>
  </si>
  <si>
    <t>Pumice</t>
  </si>
  <si>
    <t>Decorative pebbles including scoria</t>
  </si>
  <si>
    <t>Other</t>
  </si>
  <si>
    <t>Silica Sand</t>
  </si>
  <si>
    <t>Clay for brick, tiles etc</t>
  </si>
  <si>
    <t>Serpentine</t>
  </si>
  <si>
    <t>Recycled Material</t>
  </si>
  <si>
    <t>Building and dimension stone</t>
  </si>
  <si>
    <t>Clay for pottery and ceramics</t>
  </si>
  <si>
    <t>Dolomite for agriculture</t>
  </si>
  <si>
    <t>Amorphous silica</t>
  </si>
  <si>
    <t>Perlite</t>
  </si>
  <si>
    <t>Bentonite</t>
  </si>
  <si>
    <t>Dolomite for industry</t>
  </si>
  <si>
    <t>Diatomite</t>
  </si>
  <si>
    <t>GRAND TOTAL</t>
  </si>
  <si>
    <t xml:space="preserve">NEW ZEALAND METAL PRODUCTION </t>
  </si>
  <si>
    <t>METAL</t>
  </si>
  <si>
    <t>MINES</t>
  </si>
  <si>
    <t>(print to landscape)</t>
  </si>
  <si>
    <t>(NZ$)</t>
  </si>
  <si>
    <t>Waihi</t>
  </si>
  <si>
    <t>Macraes mine</t>
  </si>
  <si>
    <t>Placer West Coast</t>
  </si>
  <si>
    <t>Placer Otago/Southland</t>
  </si>
  <si>
    <t>Placer Marlbrough</t>
  </si>
  <si>
    <t xml:space="preserve">Placer Tasman </t>
  </si>
  <si>
    <t xml:space="preserve">Waihi    </t>
  </si>
  <si>
    <t xml:space="preserve">Macraes mine    </t>
  </si>
  <si>
    <t xml:space="preserve">Other      </t>
  </si>
  <si>
    <t>Ironsand</t>
  </si>
  <si>
    <t>(Quantity in Tonnes)</t>
  </si>
  <si>
    <t>Waikato North Head</t>
  </si>
  <si>
    <t>Taharoa</t>
  </si>
  <si>
    <t>Total Value of Metals Production ($NZ)</t>
  </si>
  <si>
    <t>Region</t>
  </si>
  <si>
    <t>Bituminous</t>
  </si>
  <si>
    <t>Sub Bituminous</t>
  </si>
  <si>
    <t>Lignite</t>
  </si>
  <si>
    <t xml:space="preserve"> Total</t>
  </si>
  <si>
    <t>Opencast</t>
  </si>
  <si>
    <t>Waikato</t>
  </si>
  <si>
    <t>NORTH ISLAND</t>
  </si>
  <si>
    <t>West Coast</t>
  </si>
  <si>
    <t>Canterbury</t>
  </si>
  <si>
    <t>Otago</t>
  </si>
  <si>
    <t>Southland</t>
  </si>
  <si>
    <t>SOUTH ISLAND</t>
  </si>
  <si>
    <t>NEW ZEALAND</t>
  </si>
  <si>
    <t>REGION</t>
  </si>
  <si>
    <t>MINERAL COMMODITY</t>
  </si>
  <si>
    <t>Northland</t>
  </si>
  <si>
    <t>Auckland</t>
  </si>
  <si>
    <t>Building and Dimension stone</t>
  </si>
  <si>
    <t>Bay of Plenty</t>
  </si>
  <si>
    <t>Gisborne</t>
  </si>
  <si>
    <t>Taranaki</t>
  </si>
  <si>
    <t>Hawkes Bay</t>
  </si>
  <si>
    <t>Wellington</t>
  </si>
  <si>
    <t>Nelson/Tasman</t>
  </si>
  <si>
    <t>Marlborough</t>
  </si>
  <si>
    <t>Chatham Islands</t>
  </si>
  <si>
    <t xml:space="preserve">                              </t>
  </si>
  <si>
    <t>Please note: dollar values for ironsand production are not supplied</t>
  </si>
  <si>
    <t>Other hard rock (includes Globe Progress)</t>
  </si>
  <si>
    <t>Amorphous Silica</t>
  </si>
  <si>
    <t>Figures are for a calendar year</t>
  </si>
  <si>
    <r>
      <t xml:space="preserve">Total Ironsand Production </t>
    </r>
    <r>
      <rPr>
        <b/>
        <i/>
        <u val="single"/>
        <sz val="12"/>
        <rFont val="Arial"/>
        <family val="2"/>
      </rPr>
      <t>(tonnes)</t>
    </r>
    <r>
      <rPr>
        <b/>
        <sz val="12"/>
        <rFont val="Arial"/>
        <family val="2"/>
      </rPr>
      <t xml:space="preserve"> and Values ($)*</t>
    </r>
  </si>
  <si>
    <r>
      <t xml:space="preserve">Total </t>
    </r>
    <r>
      <rPr>
        <b/>
        <i/>
        <u val="single"/>
        <sz val="12"/>
        <rFont val="Arial"/>
        <family val="2"/>
      </rPr>
      <t>Tonnage</t>
    </r>
    <r>
      <rPr>
        <b/>
        <sz val="12"/>
        <rFont val="Arial"/>
        <family val="2"/>
      </rPr>
      <t xml:space="preserve"> Produced</t>
    </r>
  </si>
  <si>
    <r>
      <t>Industrial Minerals</t>
    </r>
    <r>
      <rPr>
        <sz val="12"/>
        <rFont val="Arial"/>
        <family val="2"/>
      </rPr>
      <t xml:space="preserve"> production summary by </t>
    </r>
    <r>
      <rPr>
        <b/>
        <sz val="12"/>
        <rFont val="Arial"/>
        <family val="2"/>
      </rPr>
      <t>Region</t>
    </r>
  </si>
  <si>
    <r>
      <t>Industrial Minerals</t>
    </r>
    <r>
      <rPr>
        <sz val="12"/>
        <rFont val="Arial"/>
        <family val="2"/>
      </rPr>
      <t xml:space="preserve"> production summary by</t>
    </r>
    <r>
      <rPr>
        <b/>
        <sz val="12"/>
        <color indexed="10"/>
        <rFont val="Arial"/>
        <family val="2"/>
      </rPr>
      <t xml:space="preserve"> </t>
    </r>
    <r>
      <rPr>
        <b/>
        <sz val="12"/>
        <rFont val="Arial"/>
        <family val="2"/>
      </rPr>
      <t>Commodity</t>
    </r>
  </si>
  <si>
    <t>NEW ZEALAND ANNUAL PRODUCTION STATISTICS - ALL COMMODITIES</t>
  </si>
  <si>
    <r>
      <t xml:space="preserve">Total Gold Production </t>
    </r>
    <r>
      <rPr>
        <b/>
        <i/>
        <u val="single"/>
        <sz val="12"/>
        <rFont val="Arial"/>
        <family val="2"/>
      </rPr>
      <t>(kgs)</t>
    </r>
    <r>
      <rPr>
        <b/>
        <sz val="12"/>
        <rFont val="Arial"/>
        <family val="2"/>
      </rPr>
      <t xml:space="preserve"> and Values ($)</t>
    </r>
  </si>
  <si>
    <r>
      <t xml:space="preserve">Total Silver Production </t>
    </r>
    <r>
      <rPr>
        <b/>
        <i/>
        <u val="single"/>
        <sz val="12"/>
        <rFont val="Arial"/>
        <family val="2"/>
      </rPr>
      <t>(kgs)</t>
    </r>
    <r>
      <rPr>
        <b/>
        <sz val="12"/>
        <rFont val="Arial"/>
        <family val="2"/>
      </rPr>
      <t xml:space="preserve"> and Values ($)</t>
    </r>
  </si>
  <si>
    <t>NEW ZEALAND INDUSTRIAL MINERAL PRODUCTION BY COMMODITY</t>
  </si>
  <si>
    <t>NEW ZEALAND INDUSTRIAL MINERAL PRODUCTION BY REGION</t>
  </si>
  <si>
    <t>Manawatu/Whanganui</t>
  </si>
  <si>
    <t>NEW ZEALAND COAL PRODUCTION  BY MINING METHOD, RANK AND REGION (kt)</t>
  </si>
  <si>
    <t xml:space="preserve">Created by Gareth Browne and Jeremy Robson </t>
  </si>
  <si>
    <t>Waihi: Production recorded for permit 41808; mine summary for licence 322388</t>
  </si>
  <si>
    <t>This will get you all the reported production for permits</t>
  </si>
  <si>
    <t>Run crystal report "Gold and Silver Production for TEXAS only data.rpt" from above folder</t>
  </si>
  <si>
    <t>P:\ORM\Crown Minerals\Crystal Reports\Non Crown Owned Minerals Reports From Access DB</t>
  </si>
  <si>
    <t>Run crystal report "Year by Commodity.rpt" from above folder</t>
  </si>
  <si>
    <t>Confirm with Senior Geologist how he would like to define mining companies/regions</t>
  </si>
  <si>
    <t>Gold and Silver</t>
  </si>
  <si>
    <t>Ironsands</t>
  </si>
  <si>
    <t>Look at all mining Ironsands permits for production using  "Gold and Silver Production for TEXAS only data.rpt" with Ironsands as mineral</t>
  </si>
  <si>
    <t>2010 by Commodity</t>
  </si>
  <si>
    <t>Run report "Year by Commodity.rpt" from above folder. Values are omitted for the current year and supplied for the previous year</t>
  </si>
  <si>
    <t>2010 by Region</t>
  </si>
  <si>
    <t>Run report "Year by region.rpt" from above folder. Values are omitted for the current year and supplied for the previous year</t>
  </si>
  <si>
    <t>Underground</t>
  </si>
  <si>
    <t>-</t>
  </si>
  <si>
    <t>withheld</t>
  </si>
  <si>
    <t>Manawatu/Wanganui</t>
  </si>
  <si>
    <t>Taken from the Energy Data File (for 2010 info was on page 33) or Contact Nathan Young from the Modelling and Sector Trends team.</t>
  </si>
  <si>
    <t>For 2012 Report we used the report  "Gold and Silver Production for TEXAS only data.rpt" from the above folder and then grouped as follow. As in the national summary we sourced the licence info from Ann Summary Returns</t>
  </si>
  <si>
    <t xml:space="preserve">Macraes: Production recorded for permits 41064 &amp; 52738 </t>
  </si>
  <si>
    <t>Otago: All permits with otago location on report except 41064, 52738</t>
  </si>
  <si>
    <t>See Senior Regulatory Analyst, Barry Winfield, for estimate of Ironsands production for Taharoa (usually we add 1 milllion tonnes on top of the total Ironsands production)</t>
  </si>
  <si>
    <t>(kilotonnes)</t>
  </si>
  <si>
    <t xml:space="preserve">Grand Total (NZ) </t>
  </si>
  <si>
    <t>Other: Production recorded for permits 41164, 42024 (NIL Returns for 2013); mine summary for remaining licences on report.</t>
  </si>
  <si>
    <t>To get this info for licences run permit search in TEXAS of type Granted, Mining Licence and go through the docs and events section for each licence looking for GOLD/SILVER Output Returns or Annual Summary Returns. Sum the data in these letters/forms by Gold and Silver and combine with the permit info. The licences for 2012 were 322954,32093,322963,323192,323209,323255,323257,323273,32774,322388.</t>
  </si>
  <si>
    <t>For the $ Values for Gold and Silver, the report multiplies Quantity Produced and Average Price Per Unit in TEXAS and TEXAS uses Sales Revenue/Qnty Sold to calculate Avg Price Per Unit.</t>
  </si>
  <si>
    <t>West Coast: All permits with west coast location on report except 41164 and mining licences belonging to west coast (e.g for 2013- 32093,322963,323192 and 323257)</t>
  </si>
  <si>
    <t>Send GOLD AND SILVER Return forms to all Mining Licence holders in Mar-April for the previous calendar year period. The returned forms will be scanned into TEXAS Docs/Events which we have to refer to when calculating the Production for Mining Licences. To do this go to the location above and run "Half Yearly Gold or Silver Return Reuest Letter and Form v1" report. Modify the reporting period fields to match the calendar year. Print these letters and forms and send through to the permit holders. The returned forms will have to be scanned into TEXAS usually by Deanna.</t>
  </si>
  <si>
    <t>Taken from the Energy Data File (for 2010 info was on page 33) or Contact Zachary Clark/Nathan Young from the Modelling and Sector Trends team.</t>
  </si>
  <si>
    <t>Rock, sand and gravel for fill</t>
  </si>
  <si>
    <t>Index - 2014 New Zealand Coal, Industrial Minerals and Metallic Minerals Production Survey</t>
  </si>
  <si>
    <t>2014 By Region</t>
  </si>
  <si>
    <t>2014 By Commodity</t>
  </si>
  <si>
    <t>Coal production figures are taken from the New Zealand Energy Data File 2014</t>
  </si>
  <si>
    <t>witheld</t>
  </si>
  <si>
    <t>Gisbourne</t>
  </si>
  <si>
    <t>Recycled</t>
  </si>
  <si>
    <t>Some information has been withheld to avoid identification of individual production figures</t>
  </si>
  <si>
    <r>
      <rPr>
        <b/>
        <sz val="14"/>
        <rFont val="Arial"/>
        <family val="2"/>
      </rPr>
      <t xml:space="preserve">Please Note: </t>
    </r>
    <r>
      <rPr>
        <sz val="14"/>
        <rFont val="Arial"/>
        <family val="2"/>
      </rPr>
      <t>Some regional information has been withheld to avoid identification of individual production figures</t>
    </r>
  </si>
  <si>
    <t>Some regional information has been withheld to avoid identification of individual production figures</t>
  </si>
  <si>
    <t>Please note:</t>
  </si>
  <si>
    <t>Figures may be rounded</t>
  </si>
  <si>
    <t xml:space="preserve">2014 Rock, sand and gravel for building production for Northland was updated as a result of anomalies in the reported production. </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</si>
</sst>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quot;$&quot;#,##0.0"/>
    <numFmt numFmtId="166" formatCode="#,##0.000"/>
    <numFmt numFmtId="167" formatCode="&quot;Yes&quot;;&quot;Yes&quot;;&quot;No&quot;"/>
    <numFmt numFmtId="168" formatCode="&quot;True&quot;;&quot;True&quot;;&quot;False&quot;"/>
    <numFmt numFmtId="169" formatCode="&quot;On&quot;;&quot;On&quot;;&quot;Off&quot;"/>
    <numFmt numFmtId="170" formatCode="[$€-2]\ #,##0.00_);[Red]\([$€-2]\ #,##0.00\)"/>
    <numFmt numFmtId="171" formatCode="0.000"/>
    <numFmt numFmtId="172" formatCode="_-* #,##0.000_-;\-* #,##0.000_-;_-* &quot;-&quot;???_-;_-@_-"/>
    <numFmt numFmtId="173" formatCode="&quot;$&quot;#,##0.00"/>
    <numFmt numFmtId="174" formatCode="0_ ;\-0\ "/>
    <numFmt numFmtId="175" formatCode="0.0000"/>
    <numFmt numFmtId="176" formatCode="#,##0.0000"/>
    <numFmt numFmtId="177" formatCode="#,##0.000000000000"/>
    <numFmt numFmtId="178" formatCode="#,##0_ ;\-#,##0\ "/>
    <numFmt numFmtId="179" formatCode="&quot;$&quot;#,##0.0000;[Red]\-&quot;$&quot;#,##0.0000"/>
    <numFmt numFmtId="180" formatCode="#,##0.00_ ;\-#,##0.00\ "/>
    <numFmt numFmtId="181" formatCode="_-&quot;$&quot;* #,##0.000_-;\-&quot;$&quot;* #,##0.000_-;_-&quot;$&quot;* &quot;-&quot;???_-;_-@_-"/>
    <numFmt numFmtId="182" formatCode="0.000;\-0.000;\0"/>
    <numFmt numFmtId="183" formatCode="0.000;0.000"/>
    <numFmt numFmtId="184" formatCode="#,##0.000;\-#,##0.000"/>
    <numFmt numFmtId="185" formatCode="0.000_ ;\-0.000\ "/>
    <numFmt numFmtId="186" formatCode="[$$-1409]#,##0.00"/>
    <numFmt numFmtId="187" formatCode="[$-1409]dddd\,\ d\ mmmm\ yyyy"/>
    <numFmt numFmtId="188" formatCode="0.0"/>
    <numFmt numFmtId="189" formatCode="[$-1409]h:mm:ss\ AM/PM"/>
    <numFmt numFmtId="190" formatCode="&quot;$&quot;#,##0.000"/>
    <numFmt numFmtId="191" formatCode="_-&quot;$&quot;* #,##0.0_-;\-&quot;$&quot;* #,##0.0_-;_-&quot;$&quot;* &quot;-&quot;_-;_-@_-"/>
    <numFmt numFmtId="192" formatCode="_-&quot;$&quot;* #,##0.00_-;\-&quot;$&quot;* #,##0.00_-;_-&quot;$&quot;* &quot;-&quot;_-;_-@_-"/>
    <numFmt numFmtId="193" formatCode="_-&quot;$&quot;* #,##0.0_-;\-&quot;$&quot;* #,##0.0_-;_-&quot;$&quot;* &quot;-&quot;??_-;_-@_-"/>
    <numFmt numFmtId="194" formatCode="_-&quot;$&quot;* #,##0_-;\-&quot;$&quot;* #,##0_-;_-&quot;$&quot;* &quot;-&quot;??_-;_-@_-"/>
    <numFmt numFmtId="195" formatCode="_-[$$-409]* #,##0.00_ ;_-[$$-409]* \-#,##0.00\ ;_-[$$-409]* &quot;-&quot;??_ ;_-@_ "/>
    <numFmt numFmtId="196" formatCode="_-[$$-409]* #,##0.0_ ;_-[$$-409]* \-#,##0.0\ ;_-[$$-409]* &quot;-&quot;??_ ;_-@_ "/>
    <numFmt numFmtId="197" formatCode="_-[$$-409]* #,##0_ ;_-[$$-409]* \-#,##0\ ;_-[$$-409]* &quot;-&quot;??_ ;_-@_ "/>
    <numFmt numFmtId="198" formatCode="[$$-409]#,##0_ ;\-[$$-409]#,##0\ "/>
    <numFmt numFmtId="199" formatCode="[$$-409]#,##0.0_ ;\-[$$-409]#,##0.0\ "/>
    <numFmt numFmtId="200" formatCode="[$$-409]#,##0.00_ ;\-[$$-409]#,##0.00\ "/>
    <numFmt numFmtId="201" formatCode="0.000000"/>
    <numFmt numFmtId="202" formatCode="0.00000"/>
    <numFmt numFmtId="203" formatCode="0.0%"/>
    <numFmt numFmtId="204" formatCode="_-* #,##0.0_-;\-* #,##0.0_-;_-* &quot;-&quot;??_-;_-@_-"/>
    <numFmt numFmtId="205" formatCode="_-* #,##0_-;\-* #,##0_-;_-* &quot;-&quot;??_-;_-@_-"/>
    <numFmt numFmtId="206" formatCode="&quot;$&quot;#,##0.0000000;\-&quot;$&quot;#,##0.0000000"/>
    <numFmt numFmtId="207" formatCode="0.0000000"/>
    <numFmt numFmtId="208" formatCode="_-* #,##0.000_-;\-* #,##0.000_-;_-* &quot;-&quot;??_-;_-@_-"/>
    <numFmt numFmtId="209" formatCode="_-* #,##0.0000_-;\-* #,##0.0000_-;_-* &quot;-&quot;??_-;_-@_-"/>
    <numFmt numFmtId="210" formatCode="_-* #,##0.00000_-;\-* #,##0.00000_-;_-* &quot;-&quot;??_-;_-@_-"/>
    <numFmt numFmtId="211" formatCode="_-* #,##0.000000_-;\-* #,##0.000000_-;_-* &quot;-&quot;??_-;_-@_-"/>
    <numFmt numFmtId="212" formatCode="_-* #,##0.0000000_-;\-* #,##0.0000000_-;_-* &quot;-&quot;??_-;_-@_-"/>
    <numFmt numFmtId="213" formatCode="_-* #,##0.00000000_-;\-* #,##0.00000000_-;_-* &quot;-&quot;??_-;_-@_-"/>
    <numFmt numFmtId="214" formatCode="_-* #,##0.000000000_-;\-* #,##0.000000000_-;_-* &quot;-&quot;??_-;_-@_-"/>
    <numFmt numFmtId="215" formatCode="_-* #,##0.0000000000_-;\-* #,##0.0000000000_-;_-* &quot;-&quot;??_-;_-@_-"/>
    <numFmt numFmtId="216" formatCode="_-* #,##0.00000000000_-;\-* #,##0.00000000000_-;_-* &quot;-&quot;??_-;_-@_-"/>
    <numFmt numFmtId="217" formatCode="_-* #,##0.000000000000_-;\-* #,##0.000000000000_-;_-* &quot;-&quot;??_-;_-@_-"/>
    <numFmt numFmtId="218" formatCode="#,##0;[Red]#,##0"/>
    <numFmt numFmtId="219" formatCode="#,##0.000_ ;\-#,##0.000\ "/>
    <numFmt numFmtId="220" formatCode="#,##0.0000_ ;\-#,##0.0000\ "/>
    <numFmt numFmtId="221" formatCode="#,##0.0"/>
  </numFmts>
  <fonts count="57">
    <font>
      <sz val="10"/>
      <name val="Arial"/>
      <family val="0"/>
    </font>
    <font>
      <sz val="10"/>
      <color indexed="8"/>
      <name val="Arial"/>
      <family val="2"/>
    </font>
    <font>
      <u val="single"/>
      <sz val="10"/>
      <color indexed="36"/>
      <name val="Arial"/>
      <family val="2"/>
    </font>
    <font>
      <u val="single"/>
      <sz val="10"/>
      <color indexed="12"/>
      <name val="Arial"/>
      <family val="2"/>
    </font>
    <font>
      <sz val="8"/>
      <name val="Arial"/>
      <family val="2"/>
    </font>
    <font>
      <b/>
      <sz val="12"/>
      <name val="Arial"/>
      <family val="2"/>
    </font>
    <font>
      <sz val="12"/>
      <name val="Arial"/>
      <family val="2"/>
    </font>
    <font>
      <b/>
      <sz val="12"/>
      <color indexed="10"/>
      <name val="Arial"/>
      <family val="2"/>
    </font>
    <font>
      <b/>
      <sz val="10"/>
      <name val="Arial"/>
      <family val="2"/>
    </font>
    <font>
      <b/>
      <i/>
      <u val="single"/>
      <sz val="12"/>
      <name val="Arial"/>
      <family val="2"/>
    </font>
    <font>
      <i/>
      <sz val="12"/>
      <name val="Arial"/>
      <family val="2"/>
    </font>
    <font>
      <b/>
      <i/>
      <sz val="12"/>
      <name val="Arial"/>
      <family val="2"/>
    </font>
    <font>
      <u val="single"/>
      <sz val="12"/>
      <color indexed="12"/>
      <name val="Arial"/>
      <family val="2"/>
    </font>
    <font>
      <b/>
      <sz val="12"/>
      <color indexed="8"/>
      <name val="Arial"/>
      <family val="2"/>
    </font>
    <font>
      <sz val="12"/>
      <color indexed="8"/>
      <name val="Arial"/>
      <family val="2"/>
    </font>
    <font>
      <b/>
      <sz val="14"/>
      <name val="Arial"/>
      <family val="2"/>
    </font>
    <font>
      <b/>
      <u val="single"/>
      <sz val="12"/>
      <color indexed="12"/>
      <name val="Arial"/>
      <family val="2"/>
    </font>
    <font>
      <b/>
      <sz val="10"/>
      <color indexed="8"/>
      <name val="Arial"/>
      <family val="2"/>
    </font>
    <font>
      <sz val="12"/>
      <color indexed="9"/>
      <name val="Arial"/>
      <family val="2"/>
    </font>
    <font>
      <sz val="14"/>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2"/>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12"/>
      <color rgb="FF000000"/>
      <name val="Arial"/>
      <family val="2"/>
    </font>
    <font>
      <sz val="12"/>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theme="3" tint="0.5999900102615356"/>
        <bgColor indexed="64"/>
      </patternFill>
    </fill>
    <fill>
      <patternFill patternType="solid">
        <fgColor theme="3" tint="0.5999900102615356"/>
        <bgColor indexed="64"/>
      </patternFill>
    </fill>
    <fill>
      <patternFill patternType="solid">
        <fgColor theme="6" tint="0.39998000860214233"/>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thin"/>
      <bottom style="medium"/>
    </border>
    <border>
      <left style="medium"/>
      <right>
        <color indexed="63"/>
      </right>
      <top>
        <color indexed="63"/>
      </top>
      <bottom>
        <color indexed="63"/>
      </bottom>
    </border>
    <border>
      <left style="medium"/>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style="medium"/>
      <top style="medium"/>
      <bottom style="thin"/>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0" fillId="0" borderId="0">
      <alignment/>
      <protection/>
    </xf>
    <xf numFmtId="0" fontId="1" fillId="0" borderId="0">
      <alignment vertical="top"/>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51">
    <xf numFmtId="0" fontId="0" fillId="0" borderId="0" xfId="0" applyAlignment="1">
      <alignment/>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8" fillId="0" borderId="0" xfId="0" applyFont="1" applyAlignment="1">
      <alignment/>
    </xf>
    <xf numFmtId="0" fontId="6" fillId="0" borderId="0" xfId="0" applyFont="1" applyAlignment="1">
      <alignment/>
    </xf>
    <xf numFmtId="0" fontId="6" fillId="0" borderId="0" xfId="0" applyFont="1" applyBorder="1" applyAlignment="1">
      <alignment/>
    </xf>
    <xf numFmtId="0" fontId="6" fillId="0" borderId="0" xfId="0" applyFont="1" applyBorder="1" applyAlignment="1">
      <alignment horizontal="center"/>
    </xf>
    <xf numFmtId="0" fontId="6" fillId="0" borderId="0" xfId="0" applyNumberFormat="1" applyFont="1" applyBorder="1" applyAlignment="1">
      <alignment/>
    </xf>
    <xf numFmtId="44" fontId="6" fillId="0" borderId="0" xfId="44" applyFont="1" applyBorder="1" applyAlignment="1">
      <alignment horizontal="center"/>
    </xf>
    <xf numFmtId="44" fontId="6" fillId="0" borderId="0" xfId="0" applyNumberFormat="1" applyFont="1" applyBorder="1" applyAlignment="1">
      <alignment horizontal="center"/>
    </xf>
    <xf numFmtId="44" fontId="5" fillId="0" borderId="0" xfId="44" applyFont="1" applyFill="1" applyBorder="1" applyAlignment="1">
      <alignment/>
    </xf>
    <xf numFmtId="44" fontId="5" fillId="0" borderId="0" xfId="44" applyFont="1" applyFill="1" applyBorder="1" applyAlignment="1">
      <alignment horizontal="center"/>
    </xf>
    <xf numFmtId="3" fontId="6" fillId="33" borderId="0" xfId="0" applyNumberFormat="1" applyFont="1" applyFill="1" applyBorder="1" applyAlignment="1">
      <alignment horizontal="center"/>
    </xf>
    <xf numFmtId="0" fontId="10" fillId="0" borderId="0" xfId="0" applyFont="1" applyBorder="1" applyAlignment="1">
      <alignment horizontal="center"/>
    </xf>
    <xf numFmtId="44" fontId="6" fillId="0" borderId="0" xfId="44" applyFont="1" applyFill="1" applyBorder="1" applyAlignment="1">
      <alignment horizontal="center"/>
    </xf>
    <xf numFmtId="0" fontId="6" fillId="33" borderId="0" xfId="0" applyFont="1" applyFill="1" applyBorder="1" applyAlignment="1">
      <alignment horizontal="center"/>
    </xf>
    <xf numFmtId="44" fontId="6" fillId="0" borderId="0" xfId="0" applyNumberFormat="1" applyFont="1" applyAlignment="1">
      <alignment/>
    </xf>
    <xf numFmtId="0" fontId="6" fillId="0" borderId="0" xfId="0" applyFont="1" applyFill="1" applyBorder="1" applyAlignment="1">
      <alignment/>
    </xf>
    <xf numFmtId="0" fontId="6" fillId="0" borderId="0" xfId="0" applyFont="1" applyFill="1" applyAlignment="1">
      <alignment/>
    </xf>
    <xf numFmtId="0" fontId="10" fillId="0" borderId="0" xfId="0" applyFont="1" applyBorder="1" applyAlignment="1">
      <alignment/>
    </xf>
    <xf numFmtId="3" fontId="5" fillId="0" borderId="0" xfId="0" applyNumberFormat="1" applyFont="1" applyBorder="1" applyAlignment="1">
      <alignment/>
    </xf>
    <xf numFmtId="44" fontId="5" fillId="0" borderId="0" xfId="44" applyFont="1" applyBorder="1" applyAlignment="1">
      <alignment/>
    </xf>
    <xf numFmtId="0" fontId="6" fillId="0" borderId="0" xfId="0" applyFont="1" applyAlignment="1">
      <alignment horizontal="center"/>
    </xf>
    <xf numFmtId="44" fontId="6" fillId="0" borderId="0" xfId="0" applyNumberFormat="1" applyFont="1" applyAlignment="1">
      <alignment horizontal="center"/>
    </xf>
    <xf numFmtId="0" fontId="55" fillId="0" borderId="0" xfId="0" applyFont="1" applyAlignment="1">
      <alignment/>
    </xf>
    <xf numFmtId="4" fontId="6" fillId="0" borderId="0" xfId="0" applyNumberFormat="1" applyFont="1" applyAlignment="1">
      <alignment horizontal="center"/>
    </xf>
    <xf numFmtId="2" fontId="6" fillId="0" borderId="0" xfId="0" applyNumberFormat="1" applyFont="1" applyAlignment="1">
      <alignment/>
    </xf>
    <xf numFmtId="3" fontId="6" fillId="0" borderId="0" xfId="0" applyNumberFormat="1" applyFont="1" applyFill="1" applyBorder="1" applyAlignment="1">
      <alignment horizontal="right"/>
    </xf>
    <xf numFmtId="3" fontId="6" fillId="0" borderId="0" xfId="0" applyNumberFormat="1" applyFont="1" applyFill="1" applyBorder="1" applyAlignment="1">
      <alignment horizontal="right" vertical="top"/>
    </xf>
    <xf numFmtId="0" fontId="5" fillId="0" borderId="0" xfId="0" applyFont="1" applyFill="1" applyBorder="1" applyAlignment="1">
      <alignment horizontal="center"/>
    </xf>
    <xf numFmtId="3" fontId="5" fillId="0" borderId="0" xfId="0" applyNumberFormat="1" applyFont="1" applyFill="1" applyBorder="1" applyAlignment="1">
      <alignment horizontal="center"/>
    </xf>
    <xf numFmtId="3" fontId="6" fillId="0" borderId="0" xfId="0" applyNumberFormat="1" applyFont="1" applyFill="1" applyBorder="1" applyAlignment="1">
      <alignment/>
    </xf>
    <xf numFmtId="0" fontId="5" fillId="0" borderId="0" xfId="0" applyFont="1" applyFill="1" applyBorder="1" applyAlignment="1">
      <alignment/>
    </xf>
    <xf numFmtId="0" fontId="6" fillId="0" borderId="0" xfId="0" applyFont="1" applyFill="1" applyBorder="1" applyAlignment="1">
      <alignment horizontal="center"/>
    </xf>
    <xf numFmtId="0" fontId="6" fillId="0" borderId="0" xfId="0" applyFont="1" applyFill="1" applyBorder="1" applyAlignment="1">
      <alignment horizontal="left"/>
    </xf>
    <xf numFmtId="0" fontId="12" fillId="0" borderId="0" xfId="60" applyFont="1" applyFill="1" applyBorder="1" applyAlignment="1" applyProtection="1">
      <alignment horizontal="center"/>
      <protection/>
    </xf>
    <xf numFmtId="0" fontId="13" fillId="0" borderId="0" xfId="0" applyFont="1" applyFill="1" applyBorder="1" applyAlignment="1">
      <alignment horizontal="center"/>
    </xf>
    <xf numFmtId="0" fontId="5" fillId="0" borderId="0" xfId="0" applyFont="1" applyBorder="1" applyAlignment="1">
      <alignment/>
    </xf>
    <xf numFmtId="3" fontId="6" fillId="0" borderId="0" xfId="0" applyNumberFormat="1" applyFont="1" applyBorder="1" applyAlignment="1">
      <alignment/>
    </xf>
    <xf numFmtId="4" fontId="6" fillId="0" borderId="0" xfId="0" applyNumberFormat="1" applyFont="1" applyBorder="1" applyAlignment="1">
      <alignment/>
    </xf>
    <xf numFmtId="44" fontId="6" fillId="0" borderId="0" xfId="44" applyFont="1" applyBorder="1" applyAlignment="1">
      <alignment/>
    </xf>
    <xf numFmtId="0" fontId="14" fillId="0" borderId="0" xfId="0" applyFont="1" applyBorder="1" applyAlignment="1">
      <alignment/>
    </xf>
    <xf numFmtId="0" fontId="13" fillId="0" borderId="0" xfId="0" applyFont="1" applyBorder="1" applyAlignment="1">
      <alignment horizontal="center"/>
    </xf>
    <xf numFmtId="44" fontId="6" fillId="0" borderId="0" xfId="0" applyNumberFormat="1" applyFont="1" applyBorder="1" applyAlignment="1">
      <alignment/>
    </xf>
    <xf numFmtId="3" fontId="6" fillId="0" borderId="0" xfId="0" applyNumberFormat="1" applyFont="1" applyAlignment="1">
      <alignment/>
    </xf>
    <xf numFmtId="3" fontId="14" fillId="0" borderId="0" xfId="0" applyNumberFormat="1" applyFont="1" applyFill="1" applyBorder="1" applyAlignment="1">
      <alignment horizontal="left"/>
    </xf>
    <xf numFmtId="173" fontId="6" fillId="0" borderId="0" xfId="0" applyNumberFormat="1" applyFont="1" applyAlignment="1">
      <alignment/>
    </xf>
    <xf numFmtId="44" fontId="5" fillId="0" borderId="0" xfId="0" applyNumberFormat="1" applyFont="1" applyBorder="1" applyAlignment="1">
      <alignment/>
    </xf>
    <xf numFmtId="3" fontId="6" fillId="0" borderId="0" xfId="0" applyNumberFormat="1" applyFont="1" applyBorder="1" applyAlignment="1">
      <alignment horizontal="right"/>
    </xf>
    <xf numFmtId="0" fontId="14" fillId="0" borderId="0" xfId="0" applyFont="1" applyFill="1" applyBorder="1" applyAlignment="1">
      <alignment horizontal="left"/>
    </xf>
    <xf numFmtId="0" fontId="5" fillId="0" borderId="0" xfId="0" applyNumberFormat="1" applyFont="1" applyBorder="1" applyAlignment="1">
      <alignment/>
    </xf>
    <xf numFmtId="44" fontId="6" fillId="0" borderId="0" xfId="0" applyNumberFormat="1" applyFont="1" applyFill="1" applyBorder="1" applyAlignment="1">
      <alignment/>
    </xf>
    <xf numFmtId="1" fontId="6" fillId="0" borderId="0" xfId="0" applyNumberFormat="1" applyFont="1" applyFill="1" applyBorder="1" applyAlignment="1">
      <alignment/>
    </xf>
    <xf numFmtId="3" fontId="5" fillId="0" borderId="0" xfId="0" applyNumberFormat="1" applyFont="1" applyFill="1" applyBorder="1" applyAlignment="1">
      <alignment/>
    </xf>
    <xf numFmtId="44" fontId="5" fillId="0" borderId="0" xfId="0" applyNumberFormat="1" applyFont="1" applyFill="1" applyBorder="1" applyAlignment="1">
      <alignment/>
    </xf>
    <xf numFmtId="44" fontId="5" fillId="0" borderId="0" xfId="0" applyNumberFormat="1" applyFont="1" applyFill="1" applyBorder="1" applyAlignment="1">
      <alignment horizontal="center"/>
    </xf>
    <xf numFmtId="164" fontId="14" fillId="0" borderId="0" xfId="0" applyNumberFormat="1" applyFont="1" applyFill="1" applyBorder="1" applyAlignment="1">
      <alignment horizontal="center"/>
    </xf>
    <xf numFmtId="4" fontId="6" fillId="0" borderId="0" xfId="0" applyNumberFormat="1" applyFont="1" applyAlignment="1">
      <alignment/>
    </xf>
    <xf numFmtId="4" fontId="6" fillId="0" borderId="0" xfId="0" applyNumberFormat="1" applyFont="1" applyBorder="1" applyAlignment="1">
      <alignment/>
    </xf>
    <xf numFmtId="164" fontId="13" fillId="0" borderId="0" xfId="0" applyNumberFormat="1" applyFont="1" applyFill="1" applyBorder="1" applyAlignment="1">
      <alignment horizontal="center"/>
    </xf>
    <xf numFmtId="0" fontId="14" fillId="0" borderId="0" xfId="0" applyFont="1" applyFill="1" applyBorder="1" applyAlignment="1">
      <alignment horizontal="center"/>
    </xf>
    <xf numFmtId="0" fontId="5" fillId="0" borderId="0" xfId="0" applyFont="1" applyAlignment="1">
      <alignment/>
    </xf>
    <xf numFmtId="3" fontId="14" fillId="0" borderId="0" xfId="0" applyNumberFormat="1" applyFont="1" applyFill="1" applyBorder="1" applyAlignment="1">
      <alignment horizontal="center"/>
    </xf>
    <xf numFmtId="44" fontId="6" fillId="0" borderId="0" xfId="44" applyFont="1" applyFill="1" applyBorder="1" applyAlignment="1">
      <alignment/>
    </xf>
    <xf numFmtId="5" fontId="14" fillId="0" borderId="0" xfId="0" applyNumberFormat="1" applyFont="1" applyFill="1" applyBorder="1" applyAlignment="1">
      <alignment horizontal="center"/>
    </xf>
    <xf numFmtId="0" fontId="6" fillId="0" borderId="0" xfId="0" applyFont="1" applyAlignment="1">
      <alignment/>
    </xf>
    <xf numFmtId="0" fontId="5" fillId="34" borderId="0" xfId="0" applyFont="1" applyFill="1" applyBorder="1" applyAlignment="1">
      <alignment/>
    </xf>
    <xf numFmtId="0" fontId="6" fillId="34" borderId="0" xfId="0" applyFont="1" applyFill="1" applyBorder="1" applyAlignment="1">
      <alignment/>
    </xf>
    <xf numFmtId="0" fontId="5" fillId="34" borderId="0" xfId="44" applyNumberFormat="1" applyFont="1" applyFill="1" applyBorder="1" applyAlignment="1">
      <alignment/>
    </xf>
    <xf numFmtId="44" fontId="5" fillId="34" borderId="0" xfId="44" applyFont="1" applyFill="1" applyBorder="1" applyAlignment="1">
      <alignment horizontal="right"/>
    </xf>
    <xf numFmtId="4" fontId="5" fillId="34" borderId="0" xfId="44" applyNumberFormat="1" applyFont="1" applyFill="1" applyBorder="1" applyAlignment="1">
      <alignment horizontal="right"/>
    </xf>
    <xf numFmtId="44" fontId="6" fillId="34" borderId="0" xfId="44" applyFont="1" applyFill="1" applyBorder="1" applyAlignment="1">
      <alignment horizontal="right"/>
    </xf>
    <xf numFmtId="4" fontId="6" fillId="34" borderId="0" xfId="44" applyNumberFormat="1" applyFont="1" applyFill="1" applyBorder="1" applyAlignment="1">
      <alignment horizontal="right"/>
    </xf>
    <xf numFmtId="0" fontId="13" fillId="16" borderId="0" xfId="0" applyFont="1" applyFill="1" applyBorder="1" applyAlignment="1">
      <alignment/>
    </xf>
    <xf numFmtId="44" fontId="6" fillId="0" borderId="0" xfId="44" applyFont="1" applyAlignment="1">
      <alignment/>
    </xf>
    <xf numFmtId="4" fontId="6" fillId="0" borderId="0" xfId="44" applyNumberFormat="1" applyFont="1" applyAlignment="1">
      <alignment/>
    </xf>
    <xf numFmtId="164" fontId="6" fillId="0" borderId="0" xfId="44" applyNumberFormat="1" applyFont="1" applyFill="1" applyBorder="1" applyAlignment="1">
      <alignment horizontal="right"/>
    </xf>
    <xf numFmtId="7" fontId="6" fillId="0" borderId="0" xfId="44" applyNumberFormat="1" applyFont="1" applyBorder="1" applyAlignment="1">
      <alignment horizontal="center"/>
    </xf>
    <xf numFmtId="44" fontId="6" fillId="0" borderId="0" xfId="44" applyFont="1" applyBorder="1" applyAlignment="1">
      <alignment horizontal="right"/>
    </xf>
    <xf numFmtId="0" fontId="13" fillId="0" borderId="0" xfId="0" applyFont="1" applyBorder="1" applyAlignment="1">
      <alignment/>
    </xf>
    <xf numFmtId="5" fontId="5" fillId="0" borderId="0" xfId="0" applyNumberFormat="1" applyFont="1" applyFill="1" applyBorder="1" applyAlignment="1">
      <alignment horizontal="right"/>
    </xf>
    <xf numFmtId="3" fontId="6" fillId="0" borderId="0" xfId="44" applyNumberFormat="1" applyFont="1" applyFill="1" applyBorder="1" applyAlignment="1">
      <alignment horizontal="right"/>
    </xf>
    <xf numFmtId="0" fontId="6" fillId="0" borderId="0" xfId="0" applyNumberFormat="1" applyFont="1" applyAlignment="1">
      <alignment/>
    </xf>
    <xf numFmtId="8" fontId="6" fillId="0" borderId="0" xfId="0" applyNumberFormat="1" applyFont="1" applyAlignment="1">
      <alignment/>
    </xf>
    <xf numFmtId="1" fontId="6" fillId="0" borderId="0" xfId="0" applyNumberFormat="1" applyFont="1" applyAlignment="1">
      <alignment/>
    </xf>
    <xf numFmtId="0" fontId="5" fillId="34" borderId="0" xfId="0" applyFont="1" applyFill="1" applyBorder="1" applyAlignment="1">
      <alignment horizontal="center"/>
    </xf>
    <xf numFmtId="0" fontId="5" fillId="16" borderId="0" xfId="0" applyFont="1" applyFill="1" applyBorder="1" applyAlignment="1">
      <alignment/>
    </xf>
    <xf numFmtId="5" fontId="5" fillId="16" borderId="0" xfId="44" applyNumberFormat="1" applyFont="1" applyFill="1" applyBorder="1" applyAlignment="1">
      <alignment horizontal="right"/>
    </xf>
    <xf numFmtId="0" fontId="11" fillId="34" borderId="0" xfId="0" applyFont="1" applyFill="1" applyBorder="1" applyAlignment="1">
      <alignment/>
    </xf>
    <xf numFmtId="0" fontId="11" fillId="0" borderId="0" xfId="0" applyFont="1" applyFill="1" applyBorder="1" applyAlignment="1">
      <alignment/>
    </xf>
    <xf numFmtId="0" fontId="12" fillId="0" borderId="12" xfId="60" applyFont="1" applyFill="1" applyBorder="1" applyAlignment="1" applyProtection="1">
      <alignment/>
      <protection/>
    </xf>
    <xf numFmtId="0" fontId="12" fillId="0" borderId="0" xfId="60" applyFont="1" applyAlignment="1" applyProtection="1">
      <alignment/>
      <protection/>
    </xf>
    <xf numFmtId="0" fontId="12" fillId="0" borderId="0" xfId="60" applyFont="1" applyFill="1" applyBorder="1" applyAlignment="1" applyProtection="1">
      <alignment horizontal="left"/>
      <protection/>
    </xf>
    <xf numFmtId="0" fontId="12" fillId="0" borderId="0" xfId="60" applyFont="1" applyFill="1" applyBorder="1" applyAlignment="1" applyProtection="1">
      <alignment/>
      <protection/>
    </xf>
    <xf numFmtId="0" fontId="5" fillId="35" borderId="0" xfId="0" applyFont="1" applyFill="1" applyBorder="1" applyAlignment="1">
      <alignment horizontal="center"/>
    </xf>
    <xf numFmtId="3" fontId="5" fillId="35" borderId="0" xfId="0" applyNumberFormat="1" applyFont="1" applyFill="1" applyBorder="1" applyAlignment="1">
      <alignment horizontal="right"/>
    </xf>
    <xf numFmtId="173" fontId="5" fillId="35" borderId="0" xfId="0" applyNumberFormat="1" applyFont="1" applyFill="1" applyBorder="1" applyAlignment="1">
      <alignment horizontal="right"/>
    </xf>
    <xf numFmtId="0" fontId="6" fillId="35" borderId="0" xfId="0" applyFont="1" applyFill="1" applyBorder="1" applyAlignment="1">
      <alignment horizontal="center"/>
    </xf>
    <xf numFmtId="3" fontId="6" fillId="35" borderId="0" xfId="0" applyNumberFormat="1" applyFont="1" applyFill="1" applyBorder="1" applyAlignment="1">
      <alignment horizontal="right"/>
    </xf>
    <xf numFmtId="0" fontId="13" fillId="16" borderId="0" xfId="0" applyFont="1" applyFill="1" applyBorder="1" applyAlignment="1">
      <alignment horizontal="center"/>
    </xf>
    <xf numFmtId="0" fontId="13" fillId="36" borderId="0" xfId="0" applyFont="1" applyFill="1" applyBorder="1" applyAlignment="1">
      <alignment horizontal="center"/>
    </xf>
    <xf numFmtId="0" fontId="13" fillId="36" borderId="0" xfId="0" applyFont="1" applyFill="1" applyBorder="1" applyAlignment="1">
      <alignment horizontal="left"/>
    </xf>
    <xf numFmtId="0" fontId="5" fillId="35" borderId="0" xfId="0" applyFont="1" applyFill="1" applyBorder="1" applyAlignment="1">
      <alignment horizontal="left"/>
    </xf>
    <xf numFmtId="4" fontId="5" fillId="35" borderId="0" xfId="0" applyNumberFormat="1" applyFont="1" applyFill="1" applyBorder="1" applyAlignment="1">
      <alignment horizontal="right"/>
    </xf>
    <xf numFmtId="0" fontId="6" fillId="35" borderId="0" xfId="0" applyFont="1" applyFill="1" applyBorder="1" applyAlignment="1">
      <alignment horizontal="left"/>
    </xf>
    <xf numFmtId="4" fontId="6" fillId="35" borderId="0" xfId="0" applyNumberFormat="1" applyFont="1" applyFill="1" applyBorder="1" applyAlignment="1">
      <alignment horizontal="right"/>
    </xf>
    <xf numFmtId="0" fontId="5" fillId="34" borderId="0" xfId="0" applyFont="1" applyFill="1" applyBorder="1" applyAlignment="1">
      <alignment/>
    </xf>
    <xf numFmtId="0" fontId="6" fillId="16" borderId="0" xfId="0" applyFont="1" applyFill="1" applyBorder="1" applyAlignment="1">
      <alignment/>
    </xf>
    <xf numFmtId="0" fontId="5" fillId="34" borderId="0" xfId="0" applyFont="1" applyFill="1" applyBorder="1" applyAlignment="1">
      <alignment horizontal="right"/>
    </xf>
    <xf numFmtId="2" fontId="6" fillId="0" borderId="0" xfId="0" applyNumberFormat="1" applyFont="1" applyBorder="1" applyAlignment="1">
      <alignment horizontal="right"/>
    </xf>
    <xf numFmtId="0" fontId="6" fillId="0" borderId="0" xfId="0" applyFont="1" applyBorder="1" applyAlignment="1">
      <alignment horizontal="right"/>
    </xf>
    <xf numFmtId="173" fontId="6" fillId="0" borderId="0" xfId="0" applyNumberFormat="1" applyFont="1" applyBorder="1" applyAlignment="1">
      <alignment horizontal="right"/>
    </xf>
    <xf numFmtId="4" fontId="5" fillId="34" borderId="0" xfId="0" applyNumberFormat="1" applyFont="1" applyFill="1" applyBorder="1" applyAlignment="1">
      <alignment/>
    </xf>
    <xf numFmtId="5" fontId="5" fillId="34" borderId="0" xfId="0" applyNumberFormat="1" applyFont="1" applyFill="1" applyBorder="1" applyAlignment="1">
      <alignment/>
    </xf>
    <xf numFmtId="164" fontId="11" fillId="16" borderId="0" xfId="0" applyNumberFormat="1" applyFont="1" applyFill="1" applyBorder="1" applyAlignment="1">
      <alignment horizontal="right"/>
    </xf>
    <xf numFmtId="5" fontId="5" fillId="16" borderId="0" xfId="44" applyNumberFormat="1" applyFont="1" applyFill="1" applyBorder="1" applyAlignment="1">
      <alignment/>
    </xf>
    <xf numFmtId="180" fontId="5" fillId="16" borderId="0" xfId="44" applyNumberFormat="1" applyFont="1" applyFill="1" applyBorder="1" applyAlignment="1">
      <alignment/>
    </xf>
    <xf numFmtId="1" fontId="6" fillId="0" borderId="0" xfId="0" applyNumberFormat="1" applyFont="1" applyBorder="1" applyAlignment="1">
      <alignment/>
    </xf>
    <xf numFmtId="4" fontId="6" fillId="0" borderId="0" xfId="44" applyNumberFormat="1" applyFont="1" applyBorder="1" applyAlignment="1">
      <alignment/>
    </xf>
    <xf numFmtId="4" fontId="6" fillId="0" borderId="0" xfId="44" applyNumberFormat="1" applyFont="1" applyBorder="1" applyAlignment="1">
      <alignment horizontal="right"/>
    </xf>
    <xf numFmtId="3" fontId="5" fillId="0" borderId="0" xfId="44" applyNumberFormat="1" applyFont="1" applyBorder="1" applyAlignment="1">
      <alignment horizontal="right"/>
    </xf>
    <xf numFmtId="3" fontId="6" fillId="0" borderId="0" xfId="64" applyNumberFormat="1" applyFont="1" applyFill="1" applyBorder="1" applyAlignment="1">
      <alignment horizontal="right" vertical="top"/>
      <protection/>
    </xf>
    <xf numFmtId="0" fontId="16" fillId="0" borderId="13" xfId="60" applyFont="1" applyBorder="1" applyAlignment="1" applyProtection="1">
      <alignment horizontal="center" vertical="center"/>
      <protection/>
    </xf>
    <xf numFmtId="0" fontId="0" fillId="0" borderId="0" xfId="0" applyAlignment="1">
      <alignment wrapText="1"/>
    </xf>
    <xf numFmtId="14" fontId="0" fillId="0" borderId="0" xfId="0" applyNumberFormat="1" applyAlignment="1">
      <alignment wrapText="1"/>
    </xf>
    <xf numFmtId="0" fontId="0" fillId="0" borderId="0" xfId="0" applyFill="1" applyAlignment="1">
      <alignment wrapText="1"/>
    </xf>
    <xf numFmtId="0" fontId="8" fillId="37" borderId="0" xfId="0" applyFont="1" applyFill="1" applyAlignment="1">
      <alignment wrapText="1"/>
    </xf>
    <xf numFmtId="0" fontId="0" fillId="37" borderId="0" xfId="0" applyFont="1" applyFill="1" applyAlignment="1">
      <alignment wrapText="1"/>
    </xf>
    <xf numFmtId="0" fontId="0" fillId="37" borderId="0" xfId="0" applyFill="1" applyAlignment="1">
      <alignment wrapText="1"/>
    </xf>
    <xf numFmtId="0" fontId="5" fillId="37" borderId="0" xfId="0" applyFont="1" applyFill="1" applyAlignment="1">
      <alignment wrapText="1"/>
    </xf>
    <xf numFmtId="0" fontId="53" fillId="37" borderId="0" xfId="0" applyFont="1" applyFill="1" applyAlignment="1">
      <alignment wrapText="1"/>
    </xf>
    <xf numFmtId="0" fontId="5" fillId="34" borderId="0" xfId="68" applyFont="1" applyFill="1" applyBorder="1">
      <alignment/>
      <protection/>
    </xf>
    <xf numFmtId="0" fontId="5" fillId="34" borderId="0" xfId="68" applyFont="1" applyFill="1" applyBorder="1" applyAlignment="1">
      <alignment horizontal="right"/>
      <protection/>
    </xf>
    <xf numFmtId="3" fontId="5" fillId="34" borderId="0" xfId="68" applyNumberFormat="1" applyFont="1" applyFill="1" applyBorder="1" applyAlignment="1">
      <alignment horizontal="right"/>
      <protection/>
    </xf>
    <xf numFmtId="0" fontId="5" fillId="34" borderId="14" xfId="68" applyFont="1" applyFill="1" applyBorder="1" applyAlignment="1">
      <alignment horizontal="right"/>
      <protection/>
    </xf>
    <xf numFmtId="0" fontId="11" fillId="34" borderId="0" xfId="68" applyFont="1" applyFill="1" applyBorder="1">
      <alignment/>
      <protection/>
    </xf>
    <xf numFmtId="0" fontId="11" fillId="34" borderId="0" xfId="68" applyFont="1" applyFill="1" applyBorder="1" applyAlignment="1">
      <alignment horizontal="right"/>
      <protection/>
    </xf>
    <xf numFmtId="3" fontId="11" fillId="34" borderId="0" xfId="68" applyNumberFormat="1" applyFont="1" applyFill="1" applyBorder="1" applyAlignment="1">
      <alignment horizontal="right"/>
      <protection/>
    </xf>
    <xf numFmtId="0" fontId="6" fillId="34" borderId="0" xfId="68" applyFont="1" applyFill="1" applyBorder="1" applyAlignment="1">
      <alignment horizontal="right"/>
      <protection/>
    </xf>
    <xf numFmtId="0" fontId="11" fillId="34" borderId="14" xfId="68" applyFont="1" applyFill="1" applyBorder="1" applyAlignment="1">
      <alignment horizontal="right"/>
      <protection/>
    </xf>
    <xf numFmtId="0" fontId="0" fillId="0" borderId="0" xfId="68">
      <alignment/>
      <protection/>
    </xf>
    <xf numFmtId="3" fontId="6" fillId="0" borderId="0" xfId="68" applyNumberFormat="1" applyFont="1" applyFill="1" applyBorder="1" applyAlignment="1">
      <alignment horizontal="center"/>
      <protection/>
    </xf>
    <xf numFmtId="188" fontId="5" fillId="0" borderId="0" xfId="68" applyNumberFormat="1" applyFont="1" applyFill="1" applyBorder="1" applyAlignment="1">
      <alignment horizontal="center"/>
      <protection/>
    </xf>
    <xf numFmtId="3" fontId="6" fillId="0" borderId="14" xfId="68" applyNumberFormat="1" applyFont="1" applyFill="1" applyBorder="1" applyAlignment="1">
      <alignment horizontal="center"/>
      <protection/>
    </xf>
    <xf numFmtId="3" fontId="5" fillId="0" borderId="0" xfId="68" applyNumberFormat="1" applyFont="1" applyFill="1" applyBorder="1" applyAlignment="1">
      <alignment horizontal="center"/>
      <protection/>
    </xf>
    <xf numFmtId="0" fontId="6" fillId="0" borderId="12" xfId="68" applyFont="1" applyFill="1" applyBorder="1">
      <alignment/>
      <protection/>
    </xf>
    <xf numFmtId="0" fontId="6" fillId="0" borderId="0" xfId="68" applyNumberFormat="1" applyFont="1" applyFill="1" applyBorder="1" applyAlignment="1">
      <alignment horizontal="center" vertical="center" wrapText="1"/>
      <protection/>
    </xf>
    <xf numFmtId="0" fontId="6" fillId="0" borderId="15" xfId="68" applyNumberFormat="1" applyFont="1" applyFill="1" applyBorder="1" applyAlignment="1">
      <alignment horizontal="center"/>
      <protection/>
    </xf>
    <xf numFmtId="0" fontId="6" fillId="0" borderId="0" xfId="68" applyNumberFormat="1" applyFont="1" applyFill="1" applyBorder="1" applyAlignment="1">
      <alignment horizontal="center"/>
      <protection/>
    </xf>
    <xf numFmtId="0" fontId="5" fillId="0" borderId="0" xfId="68" applyNumberFormat="1" applyFont="1" applyFill="1" applyBorder="1" applyAlignment="1">
      <alignment horizontal="center"/>
      <protection/>
    </xf>
    <xf numFmtId="0" fontId="5" fillId="16" borderId="12" xfId="68" applyFont="1" applyFill="1" applyBorder="1">
      <alignment/>
      <protection/>
    </xf>
    <xf numFmtId="0" fontId="6" fillId="38" borderId="0" xfId="68" applyNumberFormat="1" applyFont="1" applyFill="1" applyBorder="1" applyAlignment="1">
      <alignment horizontal="center" vertical="center" wrapText="1"/>
      <protection/>
    </xf>
    <xf numFmtId="0" fontId="5" fillId="0" borderId="0" xfId="68" applyFont="1" applyFill="1" applyBorder="1">
      <alignment/>
      <protection/>
    </xf>
    <xf numFmtId="0" fontId="6" fillId="0" borderId="0" xfId="68" applyFont="1" applyFill="1" applyBorder="1">
      <alignment/>
      <protection/>
    </xf>
    <xf numFmtId="0" fontId="5" fillId="16" borderId="0" xfId="68" applyFont="1" applyFill="1" applyBorder="1">
      <alignment/>
      <protection/>
    </xf>
    <xf numFmtId="0" fontId="5" fillId="38" borderId="0" xfId="68" applyNumberFormat="1" applyFont="1" applyFill="1" applyBorder="1" applyAlignment="1">
      <alignment horizontal="center"/>
      <protection/>
    </xf>
    <xf numFmtId="0" fontId="5" fillId="0" borderId="14" xfId="68" applyNumberFormat="1" applyFont="1" applyFill="1" applyBorder="1" applyAlignment="1">
      <alignment horizontal="center"/>
      <protection/>
    </xf>
    <xf numFmtId="0" fontId="5" fillId="16" borderId="0" xfId="68" applyNumberFormat="1" applyFont="1" applyFill="1" applyBorder="1" applyAlignment="1">
      <alignment horizontal="center"/>
      <protection/>
    </xf>
    <xf numFmtId="0" fontId="6" fillId="0" borderId="0" xfId="68" applyFont="1" applyFill="1" applyBorder="1" applyAlignment="1">
      <alignment/>
      <protection/>
    </xf>
    <xf numFmtId="0" fontId="0" fillId="0" borderId="0" xfId="68" applyAlignment="1">
      <alignment/>
      <protection/>
    </xf>
    <xf numFmtId="0" fontId="0" fillId="0" borderId="0" xfId="0" applyAlignment="1">
      <alignment/>
    </xf>
    <xf numFmtId="3" fontId="5" fillId="16" borderId="0" xfId="0" applyNumberFormat="1" applyFont="1" applyFill="1" applyBorder="1" applyAlignment="1">
      <alignment horizontal="right"/>
    </xf>
    <xf numFmtId="0" fontId="6" fillId="0" borderId="0" xfId="44" applyNumberFormat="1" applyFont="1" applyFill="1" applyBorder="1" applyAlignment="1">
      <alignment horizontal="right" vertical="top" wrapText="1"/>
    </xf>
    <xf numFmtId="186" fontId="17" fillId="0" borderId="0" xfId="64" applyNumberFormat="1" applyFont="1" applyAlignment="1">
      <alignment vertical="top"/>
      <protection/>
    </xf>
    <xf numFmtId="0" fontId="1" fillId="0" borderId="0" xfId="64">
      <alignment vertical="top"/>
      <protection/>
    </xf>
    <xf numFmtId="3" fontId="18" fillId="0" borderId="0" xfId="0" applyNumberFormat="1" applyFont="1" applyFill="1" applyBorder="1" applyAlignment="1">
      <alignment horizontal="right"/>
    </xf>
    <xf numFmtId="0" fontId="14" fillId="0" borderId="0" xfId="64" applyFont="1" applyAlignment="1">
      <alignment vertical="top"/>
      <protection/>
    </xf>
    <xf numFmtId="186" fontId="13" fillId="0" borderId="0" xfId="69" applyNumberFormat="1" applyFont="1" applyAlignment="1">
      <alignment horizontal="right" vertical="top"/>
      <protection/>
    </xf>
    <xf numFmtId="0" fontId="14" fillId="0" borderId="0" xfId="69" applyFont="1">
      <alignment vertical="top"/>
      <protection/>
    </xf>
    <xf numFmtId="0" fontId="6" fillId="0" borderId="0" xfId="64" applyFont="1" applyAlignment="1">
      <alignment vertical="top"/>
      <protection/>
    </xf>
    <xf numFmtId="0" fontId="5" fillId="0" borderId="0" xfId="64" applyFont="1" applyAlignment="1">
      <alignment vertical="top"/>
      <protection/>
    </xf>
    <xf numFmtId="198" fontId="5" fillId="0" borderId="0" xfId="0" applyNumberFormat="1" applyFont="1" applyFill="1" applyBorder="1" applyAlignment="1">
      <alignment horizontal="right"/>
    </xf>
    <xf numFmtId="198" fontId="13" fillId="0" borderId="0" xfId="0" applyNumberFormat="1" applyFont="1" applyFill="1" applyBorder="1" applyAlignment="1">
      <alignment horizontal="right"/>
    </xf>
    <xf numFmtId="198" fontId="5" fillId="0" borderId="0" xfId="44" applyNumberFormat="1" applyFont="1" applyBorder="1" applyAlignment="1">
      <alignment horizontal="right"/>
    </xf>
    <xf numFmtId="173" fontId="5" fillId="0" borderId="0" xfId="0" applyNumberFormat="1" applyFont="1" applyAlignment="1">
      <alignment horizontal="right"/>
    </xf>
    <xf numFmtId="173" fontId="5" fillId="0" borderId="0" xfId="0" applyNumberFormat="1" applyFont="1" applyBorder="1" applyAlignment="1">
      <alignment horizontal="right"/>
    </xf>
    <xf numFmtId="198" fontId="5" fillId="0" borderId="0" xfId="0" applyNumberFormat="1" applyFont="1" applyBorder="1" applyAlignment="1">
      <alignment horizontal="right"/>
    </xf>
    <xf numFmtId="198" fontId="5" fillId="0" borderId="0" xfId="0" applyNumberFormat="1" applyFont="1" applyAlignment="1">
      <alignment horizontal="right"/>
    </xf>
    <xf numFmtId="198" fontId="11" fillId="0" borderId="0" xfId="0" applyNumberFormat="1" applyFont="1" applyBorder="1" applyAlignment="1">
      <alignment horizontal="right"/>
    </xf>
    <xf numFmtId="173" fontId="5" fillId="16" borderId="0" xfId="0" applyNumberFormat="1" applyFont="1" applyFill="1" applyBorder="1" applyAlignment="1">
      <alignment horizontal="right"/>
    </xf>
    <xf numFmtId="200" fontId="5" fillId="0" borderId="0" xfId="0" applyNumberFormat="1" applyFont="1" applyBorder="1" applyAlignment="1">
      <alignment horizontal="right"/>
    </xf>
    <xf numFmtId="178" fontId="5" fillId="16" borderId="0" xfId="44" applyNumberFormat="1" applyFont="1" applyFill="1" applyBorder="1" applyAlignment="1">
      <alignment horizontal="right"/>
    </xf>
    <xf numFmtId="164" fontId="5" fillId="16" borderId="0" xfId="44" applyNumberFormat="1" applyFont="1" applyFill="1" applyBorder="1" applyAlignment="1">
      <alignment horizontal="right"/>
    </xf>
    <xf numFmtId="175" fontId="6" fillId="0" borderId="0" xfId="44" applyNumberFormat="1" applyFont="1" applyBorder="1" applyAlignment="1">
      <alignment/>
    </xf>
    <xf numFmtId="0" fontId="5" fillId="34" borderId="0" xfId="44" applyNumberFormat="1" applyFont="1" applyFill="1" applyBorder="1" applyAlignment="1">
      <alignment horizontal="right"/>
    </xf>
    <xf numFmtId="205" fontId="5" fillId="0" borderId="0" xfId="42" applyNumberFormat="1" applyFont="1" applyFill="1" applyBorder="1" applyAlignment="1">
      <alignment/>
    </xf>
    <xf numFmtId="10" fontId="6" fillId="0" borderId="0" xfId="72" applyNumberFormat="1" applyFont="1" applyAlignment="1">
      <alignment/>
    </xf>
    <xf numFmtId="3" fontId="6" fillId="0" borderId="0" xfId="47" applyNumberFormat="1" applyFont="1" applyFill="1" applyBorder="1" applyAlignment="1">
      <alignment horizontal="right"/>
    </xf>
    <xf numFmtId="186" fontId="5" fillId="16" borderId="0" xfId="44" applyNumberFormat="1" applyFont="1" applyFill="1" applyBorder="1" applyAlignment="1">
      <alignment/>
    </xf>
    <xf numFmtId="3" fontId="6" fillId="0" borderId="0" xfId="44" applyNumberFormat="1" applyFont="1" applyBorder="1" applyAlignment="1">
      <alignment horizontal="right"/>
    </xf>
    <xf numFmtId="178" fontId="5" fillId="0" borderId="0" xfId="0" applyNumberFormat="1" applyFont="1" applyFill="1" applyBorder="1" applyAlignment="1">
      <alignment horizontal="right"/>
    </xf>
    <xf numFmtId="171" fontId="6" fillId="0" borderId="0" xfId="0" applyNumberFormat="1" applyFont="1" applyAlignment="1">
      <alignment/>
    </xf>
    <xf numFmtId="0" fontId="56" fillId="0" borderId="0" xfId="0" applyFont="1" applyBorder="1" applyAlignment="1">
      <alignment horizontal="center"/>
    </xf>
    <xf numFmtId="172" fontId="56" fillId="0" borderId="0" xfId="0" applyNumberFormat="1" applyFont="1" applyBorder="1" applyAlignment="1">
      <alignment horizontal="center"/>
    </xf>
    <xf numFmtId="2" fontId="6" fillId="0" borderId="0" xfId="0" applyNumberFormat="1" applyFont="1" applyFill="1" applyAlignment="1">
      <alignment/>
    </xf>
    <xf numFmtId="2" fontId="5" fillId="0" borderId="0" xfId="0" applyNumberFormat="1" applyFont="1" applyAlignment="1">
      <alignment/>
    </xf>
    <xf numFmtId="0" fontId="5" fillId="0" borderId="0" xfId="0" applyFont="1" applyFill="1" applyAlignment="1">
      <alignment/>
    </xf>
    <xf numFmtId="188" fontId="5" fillId="16" borderId="0" xfId="68" applyNumberFormat="1" applyFont="1" applyFill="1" applyBorder="1" applyAlignment="1">
      <alignment horizontal="center"/>
      <protection/>
    </xf>
    <xf numFmtId="188" fontId="5" fillId="38" borderId="0" xfId="68" applyNumberFormat="1" applyFont="1" applyFill="1" applyBorder="1" applyAlignment="1">
      <alignment horizontal="center"/>
      <protection/>
    </xf>
    <xf numFmtId="188" fontId="6" fillId="0" borderId="15" xfId="68" applyNumberFormat="1" applyFont="1" applyFill="1" applyBorder="1" applyAlignment="1">
      <alignment horizontal="center"/>
      <protection/>
    </xf>
    <xf numFmtId="188" fontId="6" fillId="0" borderId="0" xfId="68" applyNumberFormat="1" applyFont="1" applyFill="1" applyBorder="1" applyAlignment="1">
      <alignment horizontal="center" vertical="center" wrapText="1"/>
      <protection/>
    </xf>
    <xf numFmtId="188" fontId="5" fillId="38" borderId="15" xfId="68" applyNumberFormat="1" applyFont="1" applyFill="1" applyBorder="1" applyAlignment="1">
      <alignment horizontal="center"/>
      <protection/>
    </xf>
    <xf numFmtId="188" fontId="6" fillId="0" borderId="0" xfId="68" applyNumberFormat="1" applyFont="1" applyFill="1" applyBorder="1" applyAlignment="1">
      <alignment horizontal="center"/>
      <protection/>
    </xf>
    <xf numFmtId="1" fontId="6" fillId="38" borderId="0" xfId="68" applyNumberFormat="1" applyFont="1" applyFill="1" applyBorder="1" applyAlignment="1">
      <alignment horizontal="center" vertical="center" wrapText="1"/>
      <protection/>
    </xf>
    <xf numFmtId="188" fontId="6" fillId="38" borderId="0" xfId="68" applyNumberFormat="1" applyFont="1" applyFill="1" applyBorder="1" applyAlignment="1">
      <alignment horizontal="center" vertical="center" wrapText="1"/>
      <protection/>
    </xf>
    <xf numFmtId="8" fontId="5" fillId="0" borderId="0" xfId="44" applyNumberFormat="1" applyFont="1" applyBorder="1" applyAlignment="1">
      <alignment/>
    </xf>
    <xf numFmtId="0" fontId="5" fillId="34" borderId="0" xfId="0" applyNumberFormat="1" applyFont="1" applyFill="1" applyBorder="1" applyAlignment="1">
      <alignment horizontal="right"/>
    </xf>
    <xf numFmtId="7" fontId="6" fillId="0" borderId="0" xfId="0" applyNumberFormat="1" applyFont="1" applyAlignment="1">
      <alignment/>
    </xf>
    <xf numFmtId="3" fontId="14" fillId="0" borderId="0" xfId="64" applyNumberFormat="1" applyFont="1" applyAlignment="1">
      <alignment horizontal="right" vertical="top"/>
      <protection/>
    </xf>
    <xf numFmtId="3" fontId="13" fillId="0" borderId="0" xfId="69" applyNumberFormat="1" applyFont="1" applyAlignment="1">
      <alignment horizontal="right" vertical="top"/>
      <protection/>
    </xf>
    <xf numFmtId="41" fontId="6" fillId="0" borderId="0" xfId="0" applyNumberFormat="1" applyFont="1" applyAlignment="1">
      <alignment/>
    </xf>
    <xf numFmtId="0" fontId="0" fillId="0" borderId="0" xfId="0" applyFont="1" applyFill="1" applyAlignment="1">
      <alignment wrapText="1"/>
    </xf>
    <xf numFmtId="0" fontId="6" fillId="0" borderId="0" xfId="44" applyNumberFormat="1" applyFont="1" applyAlignment="1">
      <alignment/>
    </xf>
    <xf numFmtId="2" fontId="6" fillId="0" borderId="0" xfId="44" applyNumberFormat="1" applyFont="1" applyAlignment="1">
      <alignment/>
    </xf>
    <xf numFmtId="175" fontId="6" fillId="0" borderId="0" xfId="44" applyNumberFormat="1" applyFont="1" applyBorder="1" applyAlignment="1">
      <alignment horizontal="right"/>
    </xf>
    <xf numFmtId="0" fontId="13" fillId="39" borderId="0" xfId="0" applyFont="1" applyFill="1" applyBorder="1" applyAlignment="1">
      <alignment horizontal="center"/>
    </xf>
    <xf numFmtId="44" fontId="6" fillId="0" borderId="0" xfId="44" applyFont="1" applyAlignment="1">
      <alignment horizontal="right"/>
    </xf>
    <xf numFmtId="44" fontId="5" fillId="16" borderId="0" xfId="44" applyFont="1" applyFill="1" applyBorder="1" applyAlignment="1">
      <alignment/>
    </xf>
    <xf numFmtId="3" fontId="6" fillId="0" borderId="0" xfId="0" applyNumberFormat="1" applyFont="1" applyAlignment="1">
      <alignment horizontal="right"/>
    </xf>
    <xf numFmtId="4" fontId="6" fillId="0" borderId="0" xfId="64" applyNumberFormat="1" applyFont="1" applyAlignment="1">
      <alignment horizontal="right"/>
      <protection/>
    </xf>
    <xf numFmtId="3" fontId="5" fillId="0" borderId="0" xfId="0" applyNumberFormat="1" applyFont="1" applyBorder="1" applyAlignment="1">
      <alignment horizontal="right"/>
    </xf>
    <xf numFmtId="0" fontId="6" fillId="0" borderId="0" xfId="66" applyFont="1" applyAlignment="1">
      <alignment horizontal="left" vertical="top"/>
      <protection/>
    </xf>
    <xf numFmtId="3" fontId="6" fillId="0" borderId="0" xfId="66" applyNumberFormat="1" applyFont="1" applyAlignment="1">
      <alignment horizontal="right"/>
      <protection/>
    </xf>
    <xf numFmtId="3" fontId="6" fillId="0" borderId="0" xfId="64" applyNumberFormat="1" applyFont="1" applyAlignment="1">
      <alignment horizontal="right"/>
      <protection/>
    </xf>
    <xf numFmtId="3" fontId="5" fillId="0" borderId="0" xfId="64" applyNumberFormat="1" applyFont="1" applyAlignment="1">
      <alignment horizontal="right"/>
      <protection/>
    </xf>
    <xf numFmtId="3" fontId="5" fillId="0" borderId="0" xfId="66" applyNumberFormat="1" applyFont="1" applyAlignment="1">
      <alignment horizontal="right"/>
      <protection/>
    </xf>
    <xf numFmtId="198" fontId="13" fillId="0" borderId="0" xfId="66" applyNumberFormat="1" applyFont="1" applyAlignment="1">
      <alignment horizontal="right" vertical="top"/>
      <protection/>
    </xf>
    <xf numFmtId="0" fontId="14" fillId="0" borderId="0" xfId="66" applyFont="1">
      <alignment vertical="top"/>
      <protection/>
    </xf>
    <xf numFmtId="3" fontId="10" fillId="0" borderId="0" xfId="0" applyNumberFormat="1" applyFont="1" applyBorder="1" applyAlignment="1">
      <alignment horizontal="right"/>
    </xf>
    <xf numFmtId="0" fontId="6" fillId="0" borderId="0" xfId="0" applyFont="1" applyAlignment="1">
      <alignment horizontal="right"/>
    </xf>
    <xf numFmtId="4" fontId="5" fillId="0" borderId="0" xfId="64" applyNumberFormat="1" applyFont="1" applyAlignment="1">
      <alignment horizontal="right"/>
      <protection/>
    </xf>
    <xf numFmtId="164" fontId="13" fillId="0" borderId="0" xfId="66" applyNumberFormat="1" applyFont="1" applyAlignment="1">
      <alignment horizontal="right" vertical="top"/>
      <protection/>
    </xf>
    <xf numFmtId="173" fontId="13" fillId="0" borderId="0" xfId="66" applyNumberFormat="1" applyFont="1" applyAlignment="1">
      <alignment horizontal="right" vertical="top"/>
      <protection/>
    </xf>
    <xf numFmtId="186" fontId="13" fillId="0" borderId="0" xfId="66" applyNumberFormat="1" applyFont="1" applyAlignment="1">
      <alignment vertical="top"/>
      <protection/>
    </xf>
    <xf numFmtId="186" fontId="13" fillId="0" borderId="0" xfId="66" applyNumberFormat="1" applyFont="1" applyAlignment="1">
      <alignment horizontal="right" vertical="top"/>
      <protection/>
    </xf>
    <xf numFmtId="173" fontId="13" fillId="0" borderId="0" xfId="66" applyNumberFormat="1" applyFont="1" applyFill="1" applyAlignment="1">
      <alignment horizontal="right" vertical="top"/>
      <protection/>
    </xf>
    <xf numFmtId="4" fontId="14" fillId="0" borderId="0" xfId="66" applyNumberFormat="1" applyFont="1" applyAlignment="1">
      <alignment vertical="top"/>
      <protection/>
    </xf>
    <xf numFmtId="3" fontId="5" fillId="0" borderId="0" xfId="42" applyNumberFormat="1" applyFont="1" applyBorder="1" applyAlignment="1">
      <alignment horizontal="right"/>
    </xf>
    <xf numFmtId="3" fontId="14" fillId="0" borderId="0" xfId="66" applyNumberFormat="1" applyFont="1">
      <alignment vertical="top"/>
      <protection/>
    </xf>
    <xf numFmtId="3" fontId="14" fillId="0" borderId="0" xfId="66" applyNumberFormat="1" applyFont="1" applyAlignment="1">
      <alignment horizontal="right" vertical="top"/>
      <protection/>
    </xf>
    <xf numFmtId="3" fontId="14" fillId="0" borderId="0" xfId="66" applyNumberFormat="1" applyFont="1" applyFill="1" applyAlignment="1">
      <alignment horizontal="right" vertical="top"/>
      <protection/>
    </xf>
    <xf numFmtId="4" fontId="14" fillId="0" borderId="0" xfId="66" applyNumberFormat="1" applyFont="1" applyAlignment="1">
      <alignment horizontal="right" vertical="top"/>
      <protection/>
    </xf>
    <xf numFmtId="164" fontId="6" fillId="0" borderId="0" xfId="44" applyNumberFormat="1" applyFont="1" applyFill="1" applyBorder="1" applyAlignment="1">
      <alignment horizontal="right" vertical="top" wrapText="1"/>
    </xf>
    <xf numFmtId="0" fontId="19" fillId="0" borderId="0" xfId="0" applyFont="1" applyAlignment="1">
      <alignment/>
    </xf>
    <xf numFmtId="0" fontId="5" fillId="16" borderId="16" xfId="0" applyFont="1" applyFill="1" applyBorder="1" applyAlignment="1">
      <alignment horizontal="center" vertical="center" wrapText="1"/>
    </xf>
    <xf numFmtId="0" fontId="5" fillId="16" borderId="17" xfId="0" applyFont="1" applyFill="1" applyBorder="1" applyAlignment="1">
      <alignment horizontal="center" vertical="center" wrapText="1"/>
    </xf>
    <xf numFmtId="0" fontId="15" fillId="34" borderId="0" xfId="0" applyFont="1" applyFill="1" applyBorder="1" applyAlignment="1">
      <alignment horizontal="center"/>
    </xf>
    <xf numFmtId="0" fontId="15" fillId="34" borderId="0" xfId="0" applyFont="1" applyFill="1" applyBorder="1" applyAlignment="1">
      <alignment horizontal="center" wrapText="1"/>
    </xf>
    <xf numFmtId="174" fontId="5" fillId="0" borderId="0" xfId="0" applyNumberFormat="1" applyFont="1" applyBorder="1" applyAlignment="1">
      <alignment horizontal="center"/>
    </xf>
    <xf numFmtId="0" fontId="15" fillId="34" borderId="0" xfId="68" applyFont="1" applyFill="1" applyBorder="1" applyAlignment="1">
      <alignment horizontal="center" wrapText="1"/>
      <protection/>
    </xf>
    <xf numFmtId="0" fontId="19" fillId="0" borderId="0" xfId="0" applyFont="1" applyBorder="1" applyAlignment="1">
      <alignment/>
    </xf>
  </cellXfs>
  <cellStyles count="7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2" xfId="47"/>
    <cellStyle name="Currency 2 3" xfId="48"/>
    <cellStyle name="Currency 3" xfId="49"/>
    <cellStyle name="Currency 3 2" xfId="50"/>
    <cellStyle name="Currency 3 3" xfId="51"/>
    <cellStyle name="Currency 4"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 2" xfId="64"/>
    <cellStyle name="Normal 3" xfId="65"/>
    <cellStyle name="Normal 3 2" xfId="66"/>
    <cellStyle name="Normal 3 3" xfId="67"/>
    <cellStyle name="Normal 4" xfId="68"/>
    <cellStyle name="Normal 5" xfId="69"/>
    <cellStyle name="Note" xfId="70"/>
    <cellStyle name="Output" xfId="71"/>
    <cellStyle name="Percent" xfId="72"/>
    <cellStyle name="Percent 2" xfId="73"/>
    <cellStyle name="Title" xfId="74"/>
    <cellStyle name="Total" xfId="75"/>
    <cellStyle name="Warning Tex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C2:D12"/>
  <sheetViews>
    <sheetView tabSelected="1" zoomScalePageLayoutView="0" workbookViewId="0" topLeftCell="B1">
      <selection activeCell="C13" sqref="C13"/>
    </sheetView>
  </sheetViews>
  <sheetFormatPr defaultColWidth="9.140625" defaultRowHeight="12.75"/>
  <cols>
    <col min="1" max="1" width="0" style="0" hidden="1" customWidth="1"/>
    <col min="2" max="2" width="3.7109375" style="0" customWidth="1"/>
    <col min="3" max="3" width="41.28125" style="3" customWidth="1"/>
    <col min="4" max="4" width="65.421875" style="0" customWidth="1"/>
    <col min="5" max="5" width="3.28125" style="0" customWidth="1"/>
    <col min="6" max="6" width="9.00390625" style="0" customWidth="1"/>
    <col min="7" max="7" width="9.140625" style="0" customWidth="1"/>
    <col min="8" max="8" width="9.00390625" style="0" customWidth="1"/>
  </cols>
  <sheetData>
    <row r="1" ht="13.5" thickBot="1"/>
    <row r="2" spans="3:4" ht="30.75" customHeight="1">
      <c r="C2" s="244" t="s">
        <v>136</v>
      </c>
      <c r="D2" s="245"/>
    </row>
    <row r="3" spans="3:4" ht="30.75" customHeight="1">
      <c r="C3" s="122" t="s">
        <v>0</v>
      </c>
      <c r="D3" s="1" t="s">
        <v>3</v>
      </c>
    </row>
    <row r="4" spans="3:4" ht="30.75" customHeight="1">
      <c r="C4" s="122" t="s">
        <v>1</v>
      </c>
      <c r="D4" s="1" t="s">
        <v>4</v>
      </c>
    </row>
    <row r="5" spans="3:4" ht="30.75" customHeight="1">
      <c r="C5" s="122" t="s">
        <v>2</v>
      </c>
      <c r="D5" s="1" t="s">
        <v>5</v>
      </c>
    </row>
    <row r="6" spans="3:4" ht="30.75" customHeight="1">
      <c r="C6" s="122" t="s">
        <v>137</v>
      </c>
      <c r="D6" s="1" t="s">
        <v>95</v>
      </c>
    </row>
    <row r="7" spans="3:4" ht="30.75" customHeight="1" thickBot="1">
      <c r="C7" s="122" t="s">
        <v>138</v>
      </c>
      <c r="D7" s="2" t="s">
        <v>96</v>
      </c>
    </row>
    <row r="9" ht="15.75">
      <c r="C9" s="61" t="s">
        <v>146</v>
      </c>
    </row>
    <row r="10" ht="15">
      <c r="C10" s="4" t="s">
        <v>147</v>
      </c>
    </row>
    <row r="11" ht="15">
      <c r="C11" s="4" t="s">
        <v>145</v>
      </c>
    </row>
    <row r="12" ht="15">
      <c r="C12" s="4" t="s">
        <v>92</v>
      </c>
    </row>
  </sheetData>
  <sheetProtection/>
  <mergeCells count="1">
    <mergeCell ref="C2:D2"/>
  </mergeCells>
  <hyperlinks>
    <hyperlink ref="C3" location="'National Summary'!A1" display="National Summary"/>
    <hyperlink ref="C4" location="'Metallic Minerals 2014'!A1" display="Metallic Minerals"/>
    <hyperlink ref="C5" location="Coal!A1" display="Coal"/>
    <hyperlink ref="C6" location="'2014 By Region'!A1" display="2014 By Region"/>
    <hyperlink ref="C7" location="'2014 By Commodity'!A1" display="2014 By Commodity"/>
  </hyperlink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K91"/>
  <sheetViews>
    <sheetView zoomScale="80" zoomScaleNormal="80" zoomScalePageLayoutView="0" workbookViewId="0" topLeftCell="A1">
      <pane ySplit="6" topLeftCell="A7" activePane="bottomLeft" state="frozen"/>
      <selection pane="topLeft" activeCell="A1" sqref="A1"/>
      <selection pane="bottomLeft" activeCell="D31" sqref="D31"/>
    </sheetView>
  </sheetViews>
  <sheetFormatPr defaultColWidth="9.140625" defaultRowHeight="12.75"/>
  <cols>
    <col min="1" max="1" width="93.7109375" style="4" bestFit="1" customWidth="1"/>
    <col min="2" max="2" width="18.421875" style="84" customWidth="1"/>
    <col min="3" max="3" width="22.140625" style="74" bestFit="1" customWidth="1"/>
    <col min="4" max="4" width="20.00390625" style="74" customWidth="1"/>
    <col min="5" max="5" width="20.140625" style="75" bestFit="1" customWidth="1"/>
    <col min="6" max="6" width="19.421875" style="4" customWidth="1"/>
    <col min="7" max="7" width="21.28125" style="4" customWidth="1"/>
    <col min="8" max="8" width="17.57421875" style="4" bestFit="1" customWidth="1"/>
    <col min="9" max="9" width="31.8515625" style="4" customWidth="1"/>
    <col min="10" max="10" width="14.00390625" style="4" customWidth="1"/>
    <col min="11" max="11" width="18.421875" style="4" customWidth="1"/>
    <col min="12" max="16384" width="9.140625" style="4" customWidth="1"/>
  </cols>
  <sheetData>
    <row r="1" spans="1:6" ht="15">
      <c r="A1" s="92" t="s">
        <v>11</v>
      </c>
      <c r="B1" s="117"/>
      <c r="C1" s="40"/>
      <c r="D1" s="40"/>
      <c r="E1" s="118"/>
      <c r="F1" s="5"/>
    </row>
    <row r="2" spans="1:6" ht="15">
      <c r="A2" s="92"/>
      <c r="B2" s="117"/>
      <c r="C2" s="40"/>
      <c r="D2" s="40"/>
      <c r="E2" s="118"/>
      <c r="F2" s="5"/>
    </row>
    <row r="3" spans="1:6" ht="20.25" customHeight="1">
      <c r="A3" s="246" t="s">
        <v>97</v>
      </c>
      <c r="B3" s="246"/>
      <c r="C3" s="246"/>
      <c r="D3" s="246"/>
      <c r="E3" s="246"/>
      <c r="F3" s="5"/>
    </row>
    <row r="4" spans="1:6" ht="15.75">
      <c r="A4" s="67"/>
      <c r="B4" s="68">
        <v>2013</v>
      </c>
      <c r="C4" s="184">
        <v>2013</v>
      </c>
      <c r="D4" s="68">
        <v>2014</v>
      </c>
      <c r="E4" s="184">
        <v>2014</v>
      </c>
      <c r="F4" s="5"/>
    </row>
    <row r="5" spans="1:6" ht="15.75">
      <c r="A5" s="66" t="s">
        <v>6</v>
      </c>
      <c r="B5" s="69" t="s">
        <v>7</v>
      </c>
      <c r="C5" s="70" t="s">
        <v>8</v>
      </c>
      <c r="D5" s="69" t="s">
        <v>7</v>
      </c>
      <c r="E5" s="70" t="s">
        <v>8</v>
      </c>
      <c r="F5" s="5"/>
    </row>
    <row r="6" spans="1:6" ht="15">
      <c r="A6" s="67"/>
      <c r="B6" s="71" t="s">
        <v>9</v>
      </c>
      <c r="C6" s="72" t="s">
        <v>10</v>
      </c>
      <c r="D6" s="71" t="s">
        <v>9</v>
      </c>
      <c r="E6" s="72" t="s">
        <v>10</v>
      </c>
      <c r="F6" s="5"/>
    </row>
    <row r="7" spans="1:6" ht="15.75">
      <c r="A7" s="73" t="s">
        <v>12</v>
      </c>
      <c r="B7" s="40"/>
      <c r="C7" s="118"/>
      <c r="D7" s="40"/>
      <c r="E7" s="118"/>
      <c r="F7" s="5"/>
    </row>
    <row r="8" spans="1:7" ht="15.75">
      <c r="A8" s="41" t="s">
        <v>13</v>
      </c>
      <c r="B8" s="183">
        <v>12.46761</v>
      </c>
      <c r="C8" s="76">
        <f>'Metallic Minerals 2014'!D17</f>
        <v>671121659.6600001</v>
      </c>
      <c r="D8" s="183">
        <v>11.9894</v>
      </c>
      <c r="E8" s="76">
        <v>579061720.44</v>
      </c>
      <c r="F8" s="43"/>
      <c r="G8" s="11"/>
    </row>
    <row r="9" spans="1:7" ht="15.75">
      <c r="A9" s="41" t="s">
        <v>14</v>
      </c>
      <c r="B9" s="214">
        <v>11.22296</v>
      </c>
      <c r="C9" s="76">
        <f>'Metallic Minerals 2014'!D23</f>
        <v>10206622.670000002</v>
      </c>
      <c r="D9" s="214">
        <v>15.810960000000001</v>
      </c>
      <c r="E9" s="76">
        <v>10945580.009999998</v>
      </c>
      <c r="F9" s="43"/>
      <c r="G9" s="11"/>
    </row>
    <row r="10" spans="1:6" ht="15">
      <c r="A10" s="41" t="s">
        <v>15</v>
      </c>
      <c r="B10" s="189">
        <f>'Metallic Minerals 2014'!C28</f>
        <v>3156619</v>
      </c>
      <c r="C10" s="77"/>
      <c r="D10" s="189">
        <v>3245369</v>
      </c>
      <c r="E10" s="77"/>
      <c r="F10" s="5"/>
    </row>
    <row r="11" spans="1:6" ht="15.75">
      <c r="A11" s="41"/>
      <c r="B11" s="78"/>
      <c r="C11" s="119"/>
      <c r="D11" s="78"/>
      <c r="E11" s="119"/>
      <c r="F11" s="30"/>
    </row>
    <row r="12" spans="1:6" ht="15.75">
      <c r="A12" s="79" t="s">
        <v>16</v>
      </c>
      <c r="B12" s="190">
        <f>SUM(B8:B10)</f>
        <v>3156642.69057</v>
      </c>
      <c r="C12" s="80">
        <f>SUM(C8:C10)</f>
        <v>681328282.33</v>
      </c>
      <c r="D12" s="190">
        <f>SUM(D8:D10)</f>
        <v>3245396.80036</v>
      </c>
      <c r="E12" s="80">
        <f>SUM(E8:E10)</f>
        <v>590007300.45</v>
      </c>
      <c r="F12" s="5"/>
    </row>
    <row r="13" spans="1:6" ht="15.75">
      <c r="A13" s="79"/>
      <c r="B13" s="78"/>
      <c r="C13" s="119"/>
      <c r="D13" s="78"/>
      <c r="E13" s="119"/>
      <c r="F13" s="5"/>
    </row>
    <row r="14" spans="1:11" ht="15.75">
      <c r="A14" s="73" t="s">
        <v>17</v>
      </c>
      <c r="B14" s="78"/>
      <c r="C14" s="119"/>
      <c r="D14" s="78"/>
      <c r="E14" s="119"/>
      <c r="F14" s="5"/>
      <c r="J14" s="16"/>
      <c r="K14" s="16"/>
    </row>
    <row r="15" spans="1:11" ht="18.75" customHeight="1">
      <c r="A15" s="49" t="s">
        <v>36</v>
      </c>
      <c r="B15" s="162">
        <v>8927</v>
      </c>
      <c r="C15" s="74">
        <v>0</v>
      </c>
      <c r="D15" s="242" t="s">
        <v>119</v>
      </c>
      <c r="E15" s="74"/>
      <c r="F15" s="187"/>
      <c r="G15" s="82"/>
      <c r="H15" s="16"/>
      <c r="I15" s="16"/>
      <c r="J15" s="16"/>
      <c r="K15" s="16"/>
    </row>
    <row r="16" spans="1:11" ht="15">
      <c r="A16" s="49" t="s">
        <v>38</v>
      </c>
      <c r="B16" s="121">
        <v>762</v>
      </c>
      <c r="C16" s="74">
        <v>0</v>
      </c>
      <c r="D16" s="242" t="s">
        <v>119</v>
      </c>
      <c r="E16" s="74"/>
      <c r="F16" s="121"/>
      <c r="G16" s="82"/>
      <c r="H16" s="16"/>
      <c r="J16" s="16"/>
      <c r="K16" s="16"/>
    </row>
    <row r="17" spans="1:11" ht="15">
      <c r="A17" s="49" t="s">
        <v>33</v>
      </c>
      <c r="B17" s="81">
        <v>17769</v>
      </c>
      <c r="C17" s="74">
        <v>3239405.11</v>
      </c>
      <c r="D17" s="81">
        <v>13061</v>
      </c>
      <c r="E17" s="74">
        <v>3126667.34</v>
      </c>
      <c r="F17" s="187"/>
      <c r="G17" s="82"/>
      <c r="H17" s="16"/>
      <c r="I17" s="83"/>
      <c r="J17" s="16"/>
      <c r="K17" s="16"/>
    </row>
    <row r="18" spans="1:11" ht="15">
      <c r="A18" s="49" t="s">
        <v>30</v>
      </c>
      <c r="B18" s="81">
        <v>62288</v>
      </c>
      <c r="C18" s="74">
        <v>6908571.52</v>
      </c>
      <c r="D18" s="81">
        <v>125508</v>
      </c>
      <c r="E18" s="74">
        <v>7994772</v>
      </c>
      <c r="F18" s="187"/>
      <c r="G18" s="82"/>
      <c r="H18" s="16"/>
      <c r="J18" s="16"/>
      <c r="K18" s="16"/>
    </row>
    <row r="19" spans="1:11" ht="15">
      <c r="A19" s="49" t="s">
        <v>34</v>
      </c>
      <c r="B19" s="81">
        <v>13066</v>
      </c>
      <c r="C19" s="74">
        <v>15990.03</v>
      </c>
      <c r="D19" s="81">
        <v>61382</v>
      </c>
      <c r="E19" s="74">
        <v>0</v>
      </c>
      <c r="F19" s="187"/>
      <c r="G19" s="82"/>
      <c r="H19" s="16"/>
      <c r="J19" s="16"/>
      <c r="K19" s="16"/>
    </row>
    <row r="20" spans="1:11" ht="15">
      <c r="A20" s="49" t="s">
        <v>27</v>
      </c>
      <c r="B20" s="81">
        <v>13483</v>
      </c>
      <c r="C20" s="74">
        <v>295328.5</v>
      </c>
      <c r="D20" s="81">
        <v>42129</v>
      </c>
      <c r="E20" s="74">
        <v>2346262.15</v>
      </c>
      <c r="F20" s="187"/>
      <c r="G20" s="82"/>
      <c r="H20" s="16"/>
      <c r="J20" s="16"/>
      <c r="K20" s="16"/>
    </row>
    <row r="21" spans="1:11" ht="15">
      <c r="A21" s="49" t="s">
        <v>40</v>
      </c>
      <c r="B21" s="81">
        <v>4</v>
      </c>
      <c r="C21" s="216" t="s">
        <v>119</v>
      </c>
      <c r="D21" s="81">
        <v>43624</v>
      </c>
      <c r="E21" s="216">
        <v>0</v>
      </c>
      <c r="F21" s="187"/>
      <c r="G21" s="82"/>
      <c r="H21" s="16"/>
      <c r="J21" s="16"/>
      <c r="K21" s="16"/>
    </row>
    <row r="22" spans="1:11" ht="15">
      <c r="A22" s="49" t="s">
        <v>39</v>
      </c>
      <c r="B22" s="81">
        <v>5542</v>
      </c>
      <c r="C22" s="74">
        <v>97056</v>
      </c>
      <c r="D22" s="81">
        <v>22925</v>
      </c>
      <c r="E22" s="74">
        <v>0</v>
      </c>
      <c r="F22" s="187"/>
      <c r="G22" s="82"/>
      <c r="H22" s="16"/>
      <c r="J22" s="16"/>
      <c r="K22" s="16"/>
    </row>
    <row r="23" spans="1:11" ht="15">
      <c r="A23" s="49" t="s">
        <v>23</v>
      </c>
      <c r="B23" s="81">
        <v>1884282</v>
      </c>
      <c r="C23" s="74">
        <v>6492346</v>
      </c>
      <c r="D23" s="81">
        <v>1949483</v>
      </c>
      <c r="E23" s="74">
        <v>0</v>
      </c>
      <c r="F23" s="187"/>
      <c r="G23" s="82"/>
      <c r="H23" s="16"/>
      <c r="J23" s="16"/>
      <c r="K23" s="16"/>
    </row>
    <row r="24" spans="1:11" ht="15">
      <c r="A24" s="49" t="s">
        <v>22</v>
      </c>
      <c r="B24" s="81">
        <v>1419340</v>
      </c>
      <c r="C24" s="74">
        <v>31961716.47</v>
      </c>
      <c r="D24" s="81">
        <v>2218708</v>
      </c>
      <c r="E24" s="74">
        <v>40519232.56</v>
      </c>
      <c r="F24" s="187"/>
      <c r="G24" s="82"/>
      <c r="H24" s="16"/>
      <c r="J24" s="16"/>
      <c r="K24" s="16"/>
    </row>
    <row r="25" spans="1:11" ht="15">
      <c r="A25" s="49" t="s">
        <v>24</v>
      </c>
      <c r="B25" s="81">
        <v>778015</v>
      </c>
      <c r="C25" s="74">
        <v>32879360.45</v>
      </c>
      <c r="D25" s="81">
        <v>425554</v>
      </c>
      <c r="E25" s="74">
        <v>20633396</v>
      </c>
      <c r="F25" s="187"/>
      <c r="G25" s="82"/>
      <c r="H25" s="16"/>
      <c r="J25" s="16"/>
      <c r="K25" s="16"/>
    </row>
    <row r="26" spans="1:11" ht="15">
      <c r="A26" s="49" t="s">
        <v>28</v>
      </c>
      <c r="B26" s="81">
        <v>388296</v>
      </c>
      <c r="C26" s="74">
        <v>6132538.65</v>
      </c>
      <c r="D26" s="81">
        <v>465875</v>
      </c>
      <c r="E26" s="74">
        <v>8471516.46</v>
      </c>
      <c r="F26" s="187"/>
      <c r="G26" s="82"/>
      <c r="H26" s="16"/>
      <c r="J26" s="16"/>
      <c r="K26" s="16"/>
    </row>
    <row r="27" spans="1:11" ht="15">
      <c r="A27" s="49" t="s">
        <v>37</v>
      </c>
      <c r="B27" s="81" t="s">
        <v>119</v>
      </c>
      <c r="C27" s="75"/>
      <c r="D27" s="81" t="s">
        <v>119</v>
      </c>
      <c r="E27" s="74">
        <v>0</v>
      </c>
      <c r="F27" s="187"/>
      <c r="G27" s="82"/>
      <c r="H27" s="16"/>
      <c r="J27" s="16"/>
      <c r="K27" s="16"/>
    </row>
    <row r="28" spans="1:11" ht="15">
      <c r="A28" s="49" t="s">
        <v>26</v>
      </c>
      <c r="B28" s="81">
        <v>93865</v>
      </c>
      <c r="C28" s="74">
        <v>1301740.08</v>
      </c>
      <c r="D28" s="81">
        <v>68835</v>
      </c>
      <c r="E28" s="74">
        <v>0</v>
      </c>
      <c r="F28" s="187"/>
      <c r="G28" s="82"/>
      <c r="H28" s="16"/>
      <c r="J28" s="16"/>
      <c r="K28" s="16"/>
    </row>
    <row r="29" spans="1:11" ht="15">
      <c r="A29" s="49" t="s">
        <v>32</v>
      </c>
      <c r="B29" s="81">
        <v>157384</v>
      </c>
      <c r="C29" s="74">
        <v>619399.9</v>
      </c>
      <c r="D29" s="81">
        <v>401458</v>
      </c>
      <c r="E29" s="74">
        <v>6042364</v>
      </c>
      <c r="F29" s="187"/>
      <c r="G29" s="82"/>
      <c r="H29" s="16"/>
      <c r="J29" s="16"/>
      <c r="K29" s="16"/>
    </row>
    <row r="30" spans="1:11" ht="15">
      <c r="A30" s="49" t="s">
        <v>25</v>
      </c>
      <c r="B30" s="81">
        <v>471150</v>
      </c>
      <c r="C30" s="74">
        <v>3966437.34</v>
      </c>
      <c r="D30" s="81">
        <v>380434</v>
      </c>
      <c r="E30" s="74">
        <v>6118407.36</v>
      </c>
      <c r="F30" s="187"/>
      <c r="G30" s="82"/>
      <c r="H30" s="16"/>
      <c r="J30" s="16"/>
      <c r="K30" s="16"/>
    </row>
    <row r="31" spans="1:11" ht="15">
      <c r="A31" s="49" t="s">
        <v>19</v>
      </c>
      <c r="B31" s="81">
        <v>8044034</v>
      </c>
      <c r="C31" s="74">
        <v>113627072.48</v>
      </c>
      <c r="D31" s="81">
        <v>8509611</v>
      </c>
      <c r="E31" s="74">
        <v>123566666.74</v>
      </c>
      <c r="F31" s="187"/>
      <c r="G31" s="82"/>
      <c r="H31" s="16"/>
      <c r="J31" s="16"/>
      <c r="K31" s="16"/>
    </row>
    <row r="32" spans="1:11" ht="15">
      <c r="A32" s="49" t="s">
        <v>18</v>
      </c>
      <c r="B32" s="81">
        <v>19947582</v>
      </c>
      <c r="C32" s="74">
        <v>224292933.1</v>
      </c>
      <c r="D32" s="81">
        <v>21496592</v>
      </c>
      <c r="E32" s="74">
        <v>230525194.52</v>
      </c>
      <c r="F32" s="187"/>
      <c r="G32" s="82"/>
      <c r="H32" s="16"/>
      <c r="J32" s="16"/>
      <c r="K32" s="16"/>
    </row>
    <row r="33" spans="1:11" ht="15">
      <c r="A33" s="49" t="s">
        <v>20</v>
      </c>
      <c r="B33" s="81">
        <v>3068101</v>
      </c>
      <c r="C33" s="74">
        <v>24658860.36</v>
      </c>
      <c r="D33" s="81">
        <v>4058989</v>
      </c>
      <c r="E33" s="74">
        <v>24939414.14</v>
      </c>
      <c r="F33" s="187"/>
      <c r="G33" s="82"/>
      <c r="H33" s="16"/>
      <c r="J33" s="16"/>
      <c r="K33" s="16"/>
    </row>
    <row r="34" spans="1:11" ht="15">
      <c r="A34" s="49" t="s">
        <v>21</v>
      </c>
      <c r="B34" s="81">
        <v>1283125</v>
      </c>
      <c r="C34" s="74">
        <v>26568019.931800004</v>
      </c>
      <c r="D34" s="81">
        <v>1411819</v>
      </c>
      <c r="E34" s="74">
        <v>25730146.55</v>
      </c>
      <c r="F34" s="187"/>
      <c r="G34" s="44"/>
      <c r="H34" s="81"/>
      <c r="J34" s="16"/>
      <c r="K34" s="16"/>
    </row>
    <row r="35" spans="1:11" ht="15">
      <c r="A35" s="49" t="s">
        <v>31</v>
      </c>
      <c r="B35" s="81">
        <v>52353</v>
      </c>
      <c r="C35" s="74">
        <v>3070376.73</v>
      </c>
      <c r="D35" s="81" t="s">
        <v>119</v>
      </c>
      <c r="E35" s="74">
        <v>0</v>
      </c>
      <c r="F35" s="187"/>
      <c r="G35" s="82"/>
      <c r="H35" s="16"/>
      <c r="J35" s="16"/>
      <c r="K35" s="16"/>
    </row>
    <row r="36" spans="1:11" ht="15">
      <c r="A36" s="49" t="s">
        <v>29</v>
      </c>
      <c r="B36" s="81">
        <v>101702</v>
      </c>
      <c r="C36" s="74">
        <v>574095.17</v>
      </c>
      <c r="D36" s="81">
        <v>113602</v>
      </c>
      <c r="E36" s="74">
        <v>0</v>
      </c>
      <c r="F36" s="187"/>
      <c r="G36" s="82"/>
      <c r="H36" s="16"/>
      <c r="J36" s="16"/>
      <c r="K36" s="16"/>
    </row>
    <row r="37" spans="1:7" ht="15">
      <c r="A37" s="49"/>
      <c r="B37" s="78"/>
      <c r="D37" s="78"/>
      <c r="E37" s="74"/>
      <c r="F37" s="43"/>
      <c r="G37" s="16"/>
    </row>
    <row r="38" spans="1:11" ht="15.75">
      <c r="A38" s="79" t="s">
        <v>16</v>
      </c>
      <c r="B38" s="120">
        <f>SUM(B15:B36)</f>
        <v>37811070</v>
      </c>
      <c r="C38" s="205">
        <v>490598577.02</v>
      </c>
      <c r="D38" s="120">
        <v>41852976</v>
      </c>
      <c r="E38" s="205">
        <v>520534805.4</v>
      </c>
      <c r="F38" s="43"/>
      <c r="G38" s="186"/>
      <c r="H38" s="186"/>
      <c r="I38" s="21"/>
      <c r="J38" s="210"/>
      <c r="K38" s="83"/>
    </row>
    <row r="39" spans="1:6" ht="15.75">
      <c r="A39" s="79"/>
      <c r="B39" s="78"/>
      <c r="D39" s="78"/>
      <c r="E39" s="74"/>
      <c r="F39" s="5"/>
    </row>
    <row r="40" spans="1:8" ht="15.75">
      <c r="A40" s="73" t="s">
        <v>2</v>
      </c>
      <c r="B40" s="78"/>
      <c r="D40" s="78"/>
      <c r="E40" s="74"/>
      <c r="F40" s="5"/>
      <c r="G40" s="186"/>
      <c r="H40" s="186"/>
    </row>
    <row r="41" spans="1:6" ht="15.75">
      <c r="A41" s="41" t="s">
        <v>2</v>
      </c>
      <c r="B41" s="185">
        <v>4625462</v>
      </c>
      <c r="C41" s="74">
        <v>0</v>
      </c>
      <c r="D41" s="185">
        <v>3992400</v>
      </c>
      <c r="E41" s="74">
        <v>0</v>
      </c>
      <c r="F41" s="5"/>
    </row>
    <row r="42" spans="1:6" ht="15">
      <c r="A42" s="41"/>
      <c r="B42" s="78"/>
      <c r="C42" s="119"/>
      <c r="D42" s="78"/>
      <c r="E42" s="119"/>
      <c r="F42" s="5"/>
    </row>
    <row r="43" spans="1:7" ht="15.75">
      <c r="A43" s="73" t="s">
        <v>41</v>
      </c>
      <c r="B43" s="181">
        <f>B41+B38+B12</f>
        <v>45593174.69057</v>
      </c>
      <c r="C43" s="182">
        <f>C41+C38+C12</f>
        <v>1171926859.35</v>
      </c>
      <c r="D43" s="181">
        <f>D41+D38+D12</f>
        <v>49090772.80036</v>
      </c>
      <c r="E43" s="182">
        <f>E41+E38+E12</f>
        <v>1110542105.85</v>
      </c>
      <c r="F43" s="5"/>
      <c r="G43" s="16"/>
    </row>
    <row r="44" spans="1:6" ht="15">
      <c r="A44" s="5"/>
      <c r="B44" s="38"/>
      <c r="C44" s="40"/>
      <c r="D44" s="40"/>
      <c r="E44" s="118"/>
      <c r="F44" s="5"/>
    </row>
    <row r="45" spans="1:6" ht="15.75">
      <c r="A45" s="5"/>
      <c r="B45" s="38"/>
      <c r="D45" s="185"/>
      <c r="E45" s="118"/>
      <c r="F45" s="5"/>
    </row>
    <row r="46" spans="1:6" ht="15.75">
      <c r="A46" s="5"/>
      <c r="B46" s="38"/>
      <c r="D46" s="185"/>
      <c r="E46" s="118"/>
      <c r="F46" s="5"/>
    </row>
    <row r="47" spans="1:4" ht="15.75" customHeight="1">
      <c r="A47" s="4" t="s">
        <v>92</v>
      </c>
      <c r="D47" s="185"/>
    </row>
    <row r="48" spans="1:4" ht="15.75">
      <c r="A48" s="4" t="s">
        <v>143</v>
      </c>
      <c r="D48" s="185"/>
    </row>
    <row r="49" spans="1:7" ht="17.25" customHeight="1">
      <c r="A49" s="49" t="s">
        <v>148</v>
      </c>
      <c r="D49" s="163"/>
      <c r="G49" s="16"/>
    </row>
    <row r="50" spans="1:4" ht="15">
      <c r="A50" s="49"/>
      <c r="D50" s="163"/>
    </row>
    <row r="51" spans="1:7" ht="15">
      <c r="A51" s="49"/>
      <c r="D51" s="163"/>
      <c r="G51" s="16"/>
    </row>
    <row r="52" spans="1:4" ht="15">
      <c r="A52" s="49"/>
      <c r="D52" s="163"/>
    </row>
    <row r="53" spans="1:4" ht="15">
      <c r="A53" s="49"/>
      <c r="D53" s="163"/>
    </row>
    <row r="54" spans="1:4" ht="15">
      <c r="A54" s="49"/>
      <c r="D54" s="163"/>
    </row>
    <row r="55" spans="1:4" ht="15">
      <c r="A55" s="49"/>
      <c r="D55" s="163"/>
    </row>
    <row r="56" spans="1:4" ht="15.75">
      <c r="A56" s="49"/>
      <c r="C56" s="142"/>
      <c r="D56" s="163"/>
    </row>
    <row r="57" spans="1:4" ht="15">
      <c r="A57" s="49"/>
      <c r="D57" s="163"/>
    </row>
    <row r="58" spans="1:4" ht="15">
      <c r="A58" s="49"/>
      <c r="D58" s="163"/>
    </row>
    <row r="59" spans="1:4" ht="15">
      <c r="A59" s="49"/>
      <c r="D59" s="163"/>
    </row>
    <row r="60" ht="15">
      <c r="A60" s="49"/>
    </row>
    <row r="61" ht="15">
      <c r="A61" s="49"/>
    </row>
    <row r="62" ht="15">
      <c r="A62" s="49"/>
    </row>
    <row r="63" ht="15">
      <c r="A63" s="49"/>
    </row>
    <row r="64" ht="15">
      <c r="A64" s="49"/>
    </row>
    <row r="65" ht="15">
      <c r="A65" s="49"/>
    </row>
    <row r="66" ht="15">
      <c r="A66" s="49"/>
    </row>
    <row r="67" ht="15">
      <c r="A67" s="49"/>
    </row>
    <row r="68" ht="15">
      <c r="A68" s="49"/>
    </row>
    <row r="69" ht="15">
      <c r="A69" s="49"/>
    </row>
    <row r="70" ht="15">
      <c r="A70" s="49"/>
    </row>
    <row r="71" ht="15">
      <c r="A71" s="49"/>
    </row>
    <row r="89" ht="15">
      <c r="C89" s="74">
        <f>C88*B53</f>
        <v>0</v>
      </c>
    </row>
    <row r="90" ht="15">
      <c r="C90" s="74">
        <f>C89*B54</f>
        <v>0</v>
      </c>
    </row>
    <row r="91" ht="15">
      <c r="C91" s="74">
        <f>C90*B55</f>
        <v>0</v>
      </c>
    </row>
  </sheetData>
  <sheetProtection/>
  <mergeCells count="1">
    <mergeCell ref="A3:E3"/>
  </mergeCells>
  <hyperlinks>
    <hyperlink ref="A1" location="Index!A1" display="Index"/>
  </hyperlinks>
  <printOptions/>
  <pageMargins left="0.7480314960629921" right="0.7480314960629921" top="0.984251968503937" bottom="0.984251968503937" header="0.5118110236220472" footer="0.5118110236220472"/>
  <pageSetup fitToHeight="0" fitToWidth="1"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A1:S58"/>
  <sheetViews>
    <sheetView zoomScale="75" zoomScaleNormal="75"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16.421875" style="4" customWidth="1"/>
    <col min="2" max="2" width="74.140625" style="4" customWidth="1"/>
    <col min="3" max="3" width="18.8515625" style="22" customWidth="1"/>
    <col min="4" max="4" width="22.28125" style="22" customWidth="1"/>
    <col min="5" max="5" width="19.7109375" style="22" customWidth="1"/>
    <col min="6" max="6" width="22.57421875" style="22" customWidth="1"/>
    <col min="7" max="7" width="23.00390625" style="4" customWidth="1"/>
    <col min="8" max="8" width="21.140625" style="4" customWidth="1"/>
    <col min="9" max="9" width="20.8515625" style="4" bestFit="1" customWidth="1"/>
    <col min="10" max="10" width="10.57421875" style="4" bestFit="1" customWidth="1"/>
    <col min="11" max="11" width="19.421875" style="4" bestFit="1" customWidth="1"/>
    <col min="12" max="12" width="20.8515625" style="4" bestFit="1" customWidth="1"/>
    <col min="13" max="13" width="28.140625" style="4" bestFit="1" customWidth="1"/>
    <col min="14" max="14" width="12.57421875" style="4" bestFit="1" customWidth="1"/>
    <col min="15" max="15" width="10.57421875" style="4" bestFit="1" customWidth="1"/>
    <col min="16" max="16" width="12.57421875" style="4" bestFit="1" customWidth="1"/>
    <col min="17" max="17" width="16.7109375" style="4" bestFit="1" customWidth="1"/>
    <col min="18" max="18" width="11.140625" style="4" bestFit="1" customWidth="1"/>
    <col min="19" max="19" width="13.8515625" style="4" bestFit="1" customWidth="1"/>
    <col min="20" max="16384" width="9.140625" style="4" customWidth="1"/>
  </cols>
  <sheetData>
    <row r="1" ht="15">
      <c r="A1" s="91" t="s">
        <v>11</v>
      </c>
    </row>
    <row r="2" ht="15">
      <c r="A2" s="91"/>
    </row>
    <row r="3" spans="1:6" ht="20.25" customHeight="1">
      <c r="A3" s="247" t="s">
        <v>42</v>
      </c>
      <c r="B3" s="247"/>
      <c r="C3" s="247"/>
      <c r="D3" s="247"/>
      <c r="E3" s="247"/>
      <c r="F3" s="247"/>
    </row>
    <row r="4" spans="1:6" ht="15.75">
      <c r="A4" s="66"/>
      <c r="B4" s="66"/>
      <c r="C4" s="108">
        <v>2013</v>
      </c>
      <c r="D4" s="108">
        <v>2013</v>
      </c>
      <c r="E4" s="108">
        <v>2014</v>
      </c>
      <c r="F4" s="108">
        <v>2014</v>
      </c>
    </row>
    <row r="5" spans="1:16" ht="15.75">
      <c r="A5" s="66" t="s">
        <v>43</v>
      </c>
      <c r="B5" s="66" t="s">
        <v>44</v>
      </c>
      <c r="C5" s="108" t="s">
        <v>7</v>
      </c>
      <c r="D5" s="108" t="s">
        <v>8</v>
      </c>
      <c r="E5" s="108" t="s">
        <v>7</v>
      </c>
      <c r="F5" s="108" t="s">
        <v>8</v>
      </c>
      <c r="G5" s="5"/>
      <c r="H5" s="5"/>
      <c r="I5" s="5"/>
      <c r="J5" s="5"/>
      <c r="K5" s="5"/>
      <c r="L5" s="5"/>
      <c r="M5" s="5"/>
      <c r="N5" s="5"/>
      <c r="O5" s="5"/>
      <c r="P5" s="5"/>
    </row>
    <row r="6" spans="1:16" ht="15.75">
      <c r="A6" s="88" t="s">
        <v>45</v>
      </c>
      <c r="B6" s="66"/>
      <c r="C6" s="108"/>
      <c r="D6" s="108" t="s">
        <v>46</v>
      </c>
      <c r="E6" s="108"/>
      <c r="F6" s="108" t="s">
        <v>46</v>
      </c>
      <c r="G6" s="5"/>
      <c r="H6" s="5"/>
      <c r="I6" s="5"/>
      <c r="J6" s="5"/>
      <c r="K6" s="5"/>
      <c r="L6" s="5"/>
      <c r="M6" s="5"/>
      <c r="N6" s="5"/>
      <c r="O6" s="5"/>
      <c r="P6" s="5"/>
    </row>
    <row r="7" spans="1:16" s="18" customFormat="1" ht="15.75">
      <c r="A7" s="89"/>
      <c r="B7" s="32"/>
      <c r="C7" s="29"/>
      <c r="D7" s="29"/>
      <c r="E7" s="29"/>
      <c r="F7" s="29"/>
      <c r="G7" s="17"/>
      <c r="H7" s="17"/>
      <c r="I7" s="17"/>
      <c r="J7" s="17"/>
      <c r="O7" s="17"/>
      <c r="P7" s="17"/>
    </row>
    <row r="8" spans="1:16" ht="15.75">
      <c r="A8" s="66" t="s">
        <v>13</v>
      </c>
      <c r="B8" s="67"/>
      <c r="C8" s="192"/>
      <c r="D8" s="192"/>
      <c r="E8" s="192"/>
      <c r="F8" s="192"/>
      <c r="G8" s="5"/>
      <c r="H8" s="5"/>
      <c r="I8" s="5"/>
      <c r="J8" s="5"/>
      <c r="O8" s="5"/>
      <c r="P8" s="5"/>
    </row>
    <row r="9" spans="1:9" ht="15">
      <c r="A9" s="5"/>
      <c r="B9" s="5" t="s">
        <v>47</v>
      </c>
      <c r="C9" s="194">
        <v>3317.84</v>
      </c>
      <c r="D9" s="40">
        <v>184114401.43</v>
      </c>
      <c r="E9" s="194">
        <v>4164.05</v>
      </c>
      <c r="F9" s="40">
        <v>199140602.07999998</v>
      </c>
      <c r="G9" s="194"/>
      <c r="H9" s="40"/>
      <c r="I9" s="16"/>
    </row>
    <row r="10" spans="1:7" ht="15">
      <c r="A10" s="5"/>
      <c r="B10" s="5" t="s">
        <v>48</v>
      </c>
      <c r="C10" s="4">
        <v>6480.84</v>
      </c>
      <c r="D10" s="40">
        <v>341728807.47</v>
      </c>
      <c r="E10" s="4">
        <v>4752.53</v>
      </c>
      <c r="F10" s="40">
        <v>225601592.79</v>
      </c>
      <c r="G10" s="194"/>
    </row>
    <row r="11" spans="1:8" ht="15">
      <c r="A11" s="5"/>
      <c r="B11" s="5" t="s">
        <v>90</v>
      </c>
      <c r="C11" s="82">
        <v>1637.37</v>
      </c>
      <c r="D11" s="40">
        <v>87491357.26</v>
      </c>
      <c r="E11" s="82">
        <v>1950.06</v>
      </c>
      <c r="F11" s="40">
        <v>92517556.96</v>
      </c>
      <c r="G11" s="194"/>
      <c r="H11" s="40"/>
    </row>
    <row r="12" spans="1:10" ht="15">
      <c r="A12" s="5"/>
      <c r="B12" s="5" t="s">
        <v>49</v>
      </c>
      <c r="C12" s="213">
        <v>603.1621</v>
      </c>
      <c r="D12" s="74">
        <v>33916662.88</v>
      </c>
      <c r="E12" s="213">
        <v>583.175</v>
      </c>
      <c r="F12" s="74">
        <v>23540913.38</v>
      </c>
      <c r="G12" s="194"/>
      <c r="H12" s="212"/>
      <c r="I12" s="16"/>
      <c r="J12" s="82"/>
    </row>
    <row r="13" spans="1:8" ht="15">
      <c r="A13" s="5"/>
      <c r="B13" s="5" t="s">
        <v>50</v>
      </c>
      <c r="C13" s="82">
        <v>415.98</v>
      </c>
      <c r="D13" s="40">
        <v>23181717.25</v>
      </c>
      <c r="E13" s="82">
        <v>538.7410000000001</v>
      </c>
      <c r="F13" s="40">
        <v>38219279.480000004</v>
      </c>
      <c r="G13" s="194"/>
      <c r="H13" s="40"/>
    </row>
    <row r="14" spans="1:8" ht="15">
      <c r="A14" s="5"/>
      <c r="B14" s="5" t="s">
        <v>51</v>
      </c>
      <c r="C14" s="82">
        <v>2.67</v>
      </c>
      <c r="D14" s="40">
        <v>138640.91</v>
      </c>
      <c r="E14" s="82"/>
      <c r="F14" s="40"/>
      <c r="G14" s="194"/>
      <c r="H14" s="40"/>
    </row>
    <row r="15" spans="1:9" ht="15">
      <c r="A15" s="5"/>
      <c r="B15" s="5" t="s">
        <v>52</v>
      </c>
      <c r="C15" s="82">
        <v>9.75</v>
      </c>
      <c r="D15" s="40">
        <v>550072.46</v>
      </c>
      <c r="E15" s="82">
        <v>0.86</v>
      </c>
      <c r="F15" s="40">
        <v>41775.75</v>
      </c>
      <c r="G15" s="194"/>
      <c r="H15" s="40"/>
      <c r="I15" s="16"/>
    </row>
    <row r="16" spans="1:16" ht="15.75">
      <c r="A16" s="5"/>
      <c r="B16" s="5"/>
      <c r="C16" s="248">
        <v>2013</v>
      </c>
      <c r="D16" s="248"/>
      <c r="E16" s="248">
        <v>2014</v>
      </c>
      <c r="F16" s="248"/>
      <c r="G16" s="16"/>
      <c r="H16" s="40"/>
      <c r="O16" s="196"/>
      <c r="P16" s="196"/>
    </row>
    <row r="17" spans="1:16" ht="15.75">
      <c r="A17" s="5"/>
      <c r="B17" s="86" t="s">
        <v>98</v>
      </c>
      <c r="C17" s="116">
        <f>SUM(C9:C15)</f>
        <v>12467.612099999998</v>
      </c>
      <c r="D17" s="87">
        <f>SUM(D9:D15)</f>
        <v>671121659.6600001</v>
      </c>
      <c r="E17" s="116">
        <f>SUM(E9:E15)</f>
        <v>11989.416</v>
      </c>
      <c r="F17" s="217">
        <f>SUM(F9:F15)</f>
        <v>579061720.44</v>
      </c>
      <c r="G17" s="16"/>
      <c r="H17" s="40"/>
      <c r="O17" s="61"/>
      <c r="P17" s="195"/>
    </row>
    <row r="18" spans="1:8" ht="15.75">
      <c r="A18" s="66" t="s">
        <v>14</v>
      </c>
      <c r="B18" s="66"/>
      <c r="C18" s="193"/>
      <c r="D18" s="193"/>
      <c r="E18" s="193"/>
      <c r="F18" s="193"/>
      <c r="G18" s="8"/>
      <c r="H18" s="40"/>
    </row>
    <row r="19" spans="1:8" ht="15">
      <c r="A19" s="5"/>
      <c r="B19" s="5" t="s">
        <v>53</v>
      </c>
      <c r="C19" s="109">
        <v>10886.69</v>
      </c>
      <c r="D19" s="111">
        <v>9905363.47</v>
      </c>
      <c r="E19" s="109">
        <v>15554.56</v>
      </c>
      <c r="F19" s="111">
        <v>10837753.809999999</v>
      </c>
      <c r="G19" s="26"/>
      <c r="H19" s="40"/>
    </row>
    <row r="20" spans="1:8" ht="15">
      <c r="A20" s="5"/>
      <c r="B20" s="5" t="s">
        <v>54</v>
      </c>
      <c r="C20" s="110">
        <v>268.5</v>
      </c>
      <c r="D20" s="111">
        <v>240290.46</v>
      </c>
      <c r="E20" s="110">
        <v>182.11</v>
      </c>
      <c r="F20" s="111">
        <v>74142.94</v>
      </c>
      <c r="G20" s="26"/>
      <c r="H20" s="40"/>
    </row>
    <row r="21" spans="1:8" ht="15">
      <c r="A21" s="5"/>
      <c r="B21" s="5" t="s">
        <v>55</v>
      </c>
      <c r="C21" s="110">
        <v>67.77</v>
      </c>
      <c r="D21" s="111">
        <v>60968.74</v>
      </c>
      <c r="E21" s="110">
        <v>74.29</v>
      </c>
      <c r="F21" s="111">
        <v>33683.26</v>
      </c>
      <c r="G21" s="8"/>
      <c r="H21" s="40"/>
    </row>
    <row r="22" spans="1:7" ht="15.75">
      <c r="A22" s="5"/>
      <c r="B22" s="5"/>
      <c r="C22" s="248">
        <v>2013</v>
      </c>
      <c r="D22" s="248"/>
      <c r="E22" s="248">
        <v>2014</v>
      </c>
      <c r="F22" s="248"/>
      <c r="G22" s="8"/>
    </row>
    <row r="23" spans="1:8" ht="15.75">
      <c r="A23" s="5"/>
      <c r="B23" s="86" t="s">
        <v>99</v>
      </c>
      <c r="C23" s="116">
        <f>SUM(C19:C21)</f>
        <v>11222.960000000001</v>
      </c>
      <c r="D23" s="115">
        <f>SUM(D19:D21)</f>
        <v>10206622.670000002</v>
      </c>
      <c r="E23" s="116">
        <f>SUM(E19:E21)</f>
        <v>15810.960000000001</v>
      </c>
      <c r="F23" s="115">
        <f>SUM(F19:F21)</f>
        <v>10945580.009999998</v>
      </c>
      <c r="G23" s="16"/>
      <c r="H23" s="207"/>
    </row>
    <row r="24" spans="1:8" ht="15.75">
      <c r="A24" s="66" t="s">
        <v>56</v>
      </c>
      <c r="B24" s="66" t="s">
        <v>57</v>
      </c>
      <c r="C24" s="5"/>
      <c r="D24" s="5"/>
      <c r="E24" s="5"/>
      <c r="F24" s="5"/>
      <c r="G24" s="11"/>
      <c r="H24" s="207"/>
    </row>
    <row r="25" spans="1:7" ht="15">
      <c r="A25" s="5"/>
      <c r="B25" s="5" t="s">
        <v>58</v>
      </c>
      <c r="C25" s="12"/>
      <c r="D25" s="13"/>
      <c r="E25" s="12"/>
      <c r="F25" s="13"/>
      <c r="G25" s="14"/>
    </row>
    <row r="26" spans="1:19" ht="15.75">
      <c r="A26" s="5"/>
      <c r="B26" s="5" t="s">
        <v>59</v>
      </c>
      <c r="C26" s="15"/>
      <c r="D26" s="13"/>
      <c r="E26" s="15"/>
      <c r="F26" s="13"/>
      <c r="G26" s="16"/>
      <c r="I26" s="61"/>
      <c r="K26" s="26"/>
      <c r="L26" s="74"/>
      <c r="M26" s="26"/>
      <c r="N26" s="26"/>
      <c r="P26" s="26"/>
      <c r="Q26" s="26"/>
      <c r="R26" s="191"/>
      <c r="S26" s="26"/>
    </row>
    <row r="27" spans="1:12" ht="15.75">
      <c r="A27" s="5"/>
      <c r="B27" s="5"/>
      <c r="C27" s="248">
        <v>2013</v>
      </c>
      <c r="D27" s="248"/>
      <c r="E27" s="248">
        <v>2014</v>
      </c>
      <c r="F27" s="248"/>
      <c r="I27" s="61"/>
      <c r="L27" s="74"/>
    </row>
    <row r="28" spans="1:6" ht="15.75">
      <c r="A28" s="5"/>
      <c r="B28" s="86" t="s">
        <v>93</v>
      </c>
      <c r="C28" s="161">
        <v>3156619</v>
      </c>
      <c r="D28" s="114"/>
      <c r="E28" s="161">
        <v>3245369</v>
      </c>
      <c r="F28" s="114"/>
    </row>
    <row r="29" spans="1:6" s="18" customFormat="1" ht="15.75">
      <c r="A29" s="17"/>
      <c r="B29" s="17"/>
      <c r="C29" s="248">
        <v>2013</v>
      </c>
      <c r="D29" s="248"/>
      <c r="E29" s="248">
        <v>2014</v>
      </c>
      <c r="F29" s="248"/>
    </row>
    <row r="30" spans="1:6" ht="15.75">
      <c r="A30" s="5"/>
      <c r="B30" s="86" t="s">
        <v>94</v>
      </c>
      <c r="C30" s="112">
        <f>SUM(C17/1000,C23/1000,C28)</f>
        <v>3156642.6905721</v>
      </c>
      <c r="D30" s="106"/>
      <c r="E30" s="112">
        <f>SUM(E17/1000,E23/1000,E28)</f>
        <v>3245396.800376</v>
      </c>
      <c r="F30" s="106"/>
    </row>
    <row r="31" spans="1:6" ht="15.75">
      <c r="A31" s="5"/>
      <c r="B31" s="86" t="s">
        <v>60</v>
      </c>
      <c r="C31" s="106"/>
      <c r="D31" s="113">
        <f>SUM(D17,D23)</f>
        <v>681328282.33</v>
      </c>
      <c r="E31" s="106"/>
      <c r="F31" s="113">
        <f>SUM(F23,F17)</f>
        <v>590007300.45</v>
      </c>
    </row>
    <row r="32" spans="1:6" ht="15">
      <c r="A32" s="5"/>
      <c r="B32" s="5"/>
      <c r="C32" s="6"/>
      <c r="D32" s="6"/>
      <c r="E32" s="6"/>
      <c r="F32" s="6"/>
    </row>
    <row r="33" spans="1:9" ht="15.75">
      <c r="A33" s="19"/>
      <c r="B33" s="17" t="s">
        <v>89</v>
      </c>
      <c r="C33" s="20"/>
      <c r="D33" s="21"/>
      <c r="E33" s="6"/>
      <c r="I33" s="61"/>
    </row>
    <row r="35" ht="15">
      <c r="D35" s="23"/>
    </row>
    <row r="37" spans="3:5" ht="15.75">
      <c r="C37" s="9"/>
      <c r="D37" s="23"/>
      <c r="E37" s="24"/>
    </row>
    <row r="38" spans="3:6" ht="15.75">
      <c r="C38" s="6"/>
      <c r="D38" s="23"/>
      <c r="E38" s="24"/>
      <c r="F38" s="25"/>
    </row>
    <row r="39" spans="3:6" ht="15.75">
      <c r="C39" s="9"/>
      <c r="D39" s="23"/>
      <c r="E39" s="24"/>
      <c r="F39" s="25"/>
    </row>
    <row r="40" spans="3:6" ht="15.75">
      <c r="C40" s="9"/>
      <c r="D40" s="23"/>
      <c r="E40" s="24"/>
      <c r="F40" s="25"/>
    </row>
    <row r="41" spans="3:11" ht="15.75">
      <c r="C41" s="6"/>
      <c r="D41" s="23"/>
      <c r="E41" s="23"/>
      <c r="F41" s="25"/>
      <c r="I41" s="61"/>
      <c r="K41" s="74"/>
    </row>
    <row r="42" spans="3:4" ht="15">
      <c r="C42" s="9"/>
      <c r="D42" s="23"/>
    </row>
    <row r="43" spans="3:4" ht="15">
      <c r="C43" s="6"/>
      <c r="D43" s="23"/>
    </row>
    <row r="44" spans="4:9" ht="15">
      <c r="D44" s="23"/>
      <c r="I44" s="26"/>
    </row>
    <row r="45" spans="4:7" ht="15">
      <c r="D45" s="23"/>
      <c r="G45" s="22"/>
    </row>
    <row r="46" spans="4:9" ht="15">
      <c r="D46" s="23"/>
      <c r="G46" s="22"/>
      <c r="I46" s="26"/>
    </row>
    <row r="47" ht="15">
      <c r="C47" s="23"/>
    </row>
    <row r="48" spans="3:8" ht="15">
      <c r="C48" s="23"/>
      <c r="H48" s="16"/>
    </row>
    <row r="49" spans="4:7" ht="15">
      <c r="D49" s="23"/>
      <c r="G49" s="16"/>
    </row>
    <row r="51" ht="15.75">
      <c r="F51" s="24"/>
    </row>
    <row r="52" ht="15">
      <c r="D52" s="23"/>
    </row>
    <row r="53" ht="15">
      <c r="D53" s="23"/>
    </row>
    <row r="56" spans="4:6" ht="15">
      <c r="D56" s="23"/>
      <c r="F56" s="23"/>
    </row>
    <row r="58" ht="15">
      <c r="C58" s="16"/>
    </row>
  </sheetData>
  <sheetProtection/>
  <mergeCells count="9">
    <mergeCell ref="A3:F3"/>
    <mergeCell ref="E29:F29"/>
    <mergeCell ref="C16:D16"/>
    <mergeCell ref="C22:D22"/>
    <mergeCell ref="C29:D29"/>
    <mergeCell ref="C27:D27"/>
    <mergeCell ref="E22:F22"/>
    <mergeCell ref="E16:F16"/>
    <mergeCell ref="E27:F27"/>
  </mergeCells>
  <hyperlinks>
    <hyperlink ref="A1"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76" r:id="rId1"/>
  <ignoredErrors>
    <ignoredError sqref="C17 E17 E23 C23" formulaRange="1"/>
  </ignoredErrors>
</worksheet>
</file>

<file path=xl/worksheets/sheet4.xml><?xml version="1.0" encoding="utf-8"?>
<worksheet xmlns="http://schemas.openxmlformats.org/spreadsheetml/2006/main" xmlns:r="http://schemas.openxmlformats.org/officeDocument/2006/relationships">
  <dimension ref="A1:I46"/>
  <sheetViews>
    <sheetView zoomScale="75" zoomScaleNormal="75" zoomScalePageLayoutView="0" workbookViewId="0" topLeftCell="A1">
      <selection activeCell="A1" sqref="A1"/>
    </sheetView>
  </sheetViews>
  <sheetFormatPr defaultColWidth="9.140625" defaultRowHeight="12.75"/>
  <cols>
    <col min="1" max="1" width="17.421875" style="17" customWidth="1"/>
    <col min="2" max="2" width="14.7109375" style="17" bestFit="1" customWidth="1"/>
    <col min="3" max="3" width="20.140625" style="17" bestFit="1" customWidth="1"/>
    <col min="4" max="4" width="11.140625" style="17" bestFit="1" customWidth="1"/>
    <col min="5" max="5" width="15.28125" style="17" bestFit="1" customWidth="1"/>
    <col min="6" max="6" width="18.28125" style="17" bestFit="1" customWidth="1"/>
    <col min="7" max="7" width="14.00390625" style="17" bestFit="1" customWidth="1"/>
    <col min="8" max="8" width="17.421875" style="17" bestFit="1" customWidth="1"/>
    <col min="9" max="16384" width="9.140625" style="17" customWidth="1"/>
  </cols>
  <sheetData>
    <row r="1" ht="15">
      <c r="A1" s="90" t="s">
        <v>11</v>
      </c>
    </row>
    <row r="2" ht="15">
      <c r="A2" s="93"/>
    </row>
    <row r="3" spans="1:9" ht="20.25" customHeight="1">
      <c r="A3" s="249" t="s">
        <v>103</v>
      </c>
      <c r="B3" s="249"/>
      <c r="C3" s="249"/>
      <c r="D3" s="249"/>
      <c r="E3" s="249"/>
      <c r="F3" s="249"/>
      <c r="G3" s="249"/>
      <c r="H3" s="249"/>
      <c r="I3" s="27"/>
    </row>
    <row r="4" spans="1:9" ht="15.75">
      <c r="A4" s="131" t="s">
        <v>61</v>
      </c>
      <c r="B4" s="132" t="s">
        <v>62</v>
      </c>
      <c r="C4" s="132" t="s">
        <v>63</v>
      </c>
      <c r="D4" s="133" t="s">
        <v>64</v>
      </c>
      <c r="E4" s="132" t="s">
        <v>65</v>
      </c>
      <c r="F4" s="134" t="s">
        <v>66</v>
      </c>
      <c r="G4" s="132" t="s">
        <v>118</v>
      </c>
      <c r="H4" s="133" t="s">
        <v>65</v>
      </c>
      <c r="I4" s="28"/>
    </row>
    <row r="5" spans="1:9" ht="15.75">
      <c r="A5" s="135"/>
      <c r="B5" s="136"/>
      <c r="C5" s="136"/>
      <c r="D5" s="137"/>
      <c r="E5" s="138" t="s">
        <v>127</v>
      </c>
      <c r="F5" s="139"/>
      <c r="G5" s="136"/>
      <c r="H5" s="133" t="s">
        <v>127</v>
      </c>
      <c r="I5" s="28"/>
    </row>
    <row r="6" spans="1:9" ht="15.75">
      <c r="A6" s="140"/>
      <c r="B6" s="141"/>
      <c r="C6" s="141"/>
      <c r="D6" s="141"/>
      <c r="E6" s="142"/>
      <c r="F6" s="143"/>
      <c r="G6" s="141"/>
      <c r="H6" s="144"/>
      <c r="I6" s="28"/>
    </row>
    <row r="7" spans="1:9" ht="17.25" customHeight="1">
      <c r="A7" s="145" t="s">
        <v>67</v>
      </c>
      <c r="B7" s="146" t="s">
        <v>119</v>
      </c>
      <c r="C7" s="200">
        <v>1131.5</v>
      </c>
      <c r="D7" s="146" t="s">
        <v>119</v>
      </c>
      <c r="E7" s="199">
        <f>SUM(B7:D7)</f>
        <v>1131.5</v>
      </c>
      <c r="F7" s="148">
        <v>1024.6</v>
      </c>
      <c r="G7" s="202">
        <v>106.9</v>
      </c>
      <c r="H7" s="149">
        <f>F7+G7</f>
        <v>1131.5</v>
      </c>
      <c r="I7" s="27"/>
    </row>
    <row r="8" spans="1:9" ht="15.75">
      <c r="A8" s="150" t="s">
        <v>68</v>
      </c>
      <c r="B8" s="151">
        <v>0</v>
      </c>
      <c r="C8" s="204">
        <f>SUM(C7)</f>
        <v>1131.5</v>
      </c>
      <c r="D8" s="151">
        <v>0</v>
      </c>
      <c r="E8" s="201">
        <f aca="true" t="shared" si="0" ref="E8:E13">SUM(B8:D8)</f>
        <v>1131.5</v>
      </c>
      <c r="F8" s="151">
        <f>SUM(F7)</f>
        <v>1024.6</v>
      </c>
      <c r="G8" s="203">
        <f>SUM(G7)</f>
        <v>106.9</v>
      </c>
      <c r="H8" s="203">
        <f>SUM(H7)</f>
        <v>1131.5</v>
      </c>
      <c r="I8" s="31"/>
    </row>
    <row r="9" spans="1:8" ht="15.75">
      <c r="A9" s="152"/>
      <c r="B9" s="149"/>
      <c r="C9" s="149"/>
      <c r="D9" s="149"/>
      <c r="E9" s="147"/>
      <c r="F9" s="149"/>
      <c r="G9" s="149"/>
      <c r="H9" s="149"/>
    </row>
    <row r="10" spans="1:8" ht="15.75">
      <c r="A10" s="153" t="s">
        <v>69</v>
      </c>
      <c r="B10" s="200">
        <v>1939.4</v>
      </c>
      <c r="C10" s="200">
        <v>245.912</v>
      </c>
      <c r="D10" s="146">
        <v>0</v>
      </c>
      <c r="E10" s="199">
        <f t="shared" si="0"/>
        <v>2185.312</v>
      </c>
      <c r="F10" s="202">
        <v>1995.7</v>
      </c>
      <c r="G10" s="148">
        <v>189.6</v>
      </c>
      <c r="H10" s="142">
        <f>SUM(F10:G10)</f>
        <v>2185.3</v>
      </c>
    </row>
    <row r="11" spans="1:8" ht="15.75">
      <c r="A11" s="153" t="s">
        <v>70</v>
      </c>
      <c r="B11" s="146">
        <v>8.6</v>
      </c>
      <c r="C11" s="200">
        <v>13</v>
      </c>
      <c r="D11" s="146">
        <v>0</v>
      </c>
      <c r="E11" s="199">
        <f t="shared" si="0"/>
        <v>21.6</v>
      </c>
      <c r="F11" s="148">
        <v>21.6</v>
      </c>
      <c r="G11" s="148" t="s">
        <v>119</v>
      </c>
      <c r="H11" s="149">
        <f>SUM(F11:G11)</f>
        <v>21.6</v>
      </c>
    </row>
    <row r="12" spans="1:8" ht="15.75">
      <c r="A12" s="153" t="s">
        <v>71</v>
      </c>
      <c r="B12" s="146" t="s">
        <v>119</v>
      </c>
      <c r="C12" s="200">
        <v>53.71</v>
      </c>
      <c r="D12" s="200">
        <v>1.349</v>
      </c>
      <c r="E12" s="199">
        <f t="shared" si="0"/>
        <v>55.059</v>
      </c>
      <c r="F12" s="202">
        <v>55.1</v>
      </c>
      <c r="G12" s="148" t="s">
        <v>119</v>
      </c>
      <c r="H12" s="149">
        <f>SUM(F12:G12)</f>
        <v>55.1</v>
      </c>
    </row>
    <row r="13" spans="1:8" ht="15.75">
      <c r="A13" s="153" t="s">
        <v>72</v>
      </c>
      <c r="B13" s="146" t="s">
        <v>119</v>
      </c>
      <c r="C13" s="200">
        <v>283.537</v>
      </c>
      <c r="D13" s="200">
        <v>315.343</v>
      </c>
      <c r="E13" s="199">
        <f t="shared" si="0"/>
        <v>598.88</v>
      </c>
      <c r="F13" s="202">
        <v>598.9</v>
      </c>
      <c r="G13" s="148" t="s">
        <v>119</v>
      </c>
      <c r="H13" s="149">
        <f>SUM(F13:G13)</f>
        <v>598.9</v>
      </c>
    </row>
    <row r="14" spans="1:8" ht="15.75">
      <c r="A14" s="154" t="s">
        <v>73</v>
      </c>
      <c r="B14" s="198">
        <f aca="true" t="shared" si="1" ref="B14:H14">SUM(B10:B13)</f>
        <v>1948</v>
      </c>
      <c r="C14" s="198">
        <f t="shared" si="1"/>
        <v>596.159</v>
      </c>
      <c r="D14" s="198">
        <f t="shared" si="1"/>
        <v>316.692</v>
      </c>
      <c r="E14" s="201">
        <f t="shared" si="1"/>
        <v>2860.851</v>
      </c>
      <c r="F14" s="198">
        <f t="shared" si="1"/>
        <v>2671.3</v>
      </c>
      <c r="G14" s="155">
        <f t="shared" si="1"/>
        <v>189.6</v>
      </c>
      <c r="H14" s="198">
        <f t="shared" si="1"/>
        <v>2860.9</v>
      </c>
    </row>
    <row r="15" spans="1:8" ht="15.75">
      <c r="A15" s="152"/>
      <c r="B15" s="149"/>
      <c r="C15" s="149"/>
      <c r="D15" s="149"/>
      <c r="E15" s="149"/>
      <c r="F15" s="156"/>
      <c r="G15" s="149"/>
      <c r="H15" s="149"/>
    </row>
    <row r="16" spans="1:8" ht="15.75">
      <c r="A16" s="154" t="s">
        <v>74</v>
      </c>
      <c r="B16" s="197">
        <f aca="true" t="shared" si="2" ref="B16:H16">B8+B14</f>
        <v>1948</v>
      </c>
      <c r="C16" s="197">
        <f t="shared" si="2"/>
        <v>1727.659</v>
      </c>
      <c r="D16" s="197">
        <f t="shared" si="2"/>
        <v>316.692</v>
      </c>
      <c r="E16" s="197">
        <f t="shared" si="2"/>
        <v>3992.351</v>
      </c>
      <c r="F16" s="197">
        <f t="shared" si="2"/>
        <v>3695.9</v>
      </c>
      <c r="G16" s="157">
        <f t="shared" si="2"/>
        <v>296.5</v>
      </c>
      <c r="H16" s="197">
        <f t="shared" si="2"/>
        <v>3992.4</v>
      </c>
    </row>
    <row r="17" spans="1:8" ht="15">
      <c r="A17"/>
      <c r="B17"/>
      <c r="C17"/>
      <c r="D17"/>
      <c r="E17"/>
      <c r="F17"/>
      <c r="G17"/>
      <c r="H17"/>
    </row>
    <row r="18" spans="1:8" ht="15">
      <c r="A18" s="158" t="s">
        <v>139</v>
      </c>
      <c r="B18" s="158"/>
      <c r="C18" s="158"/>
      <c r="D18" s="159"/>
      <c r="E18" s="159"/>
      <c r="F18" s="159"/>
      <c r="G18" s="160"/>
      <c r="H18"/>
    </row>
    <row r="21" spans="3:6" ht="15">
      <c r="C21" s="33"/>
      <c r="E21" s="34"/>
      <c r="F21" s="27"/>
    </row>
    <row r="22" spans="3:6" ht="15">
      <c r="C22" s="33"/>
      <c r="E22" s="34"/>
      <c r="F22" s="27"/>
    </row>
    <row r="41" spans="6:8" ht="15">
      <c r="F41" s="31"/>
      <c r="G41" s="31"/>
      <c r="H41" s="31"/>
    </row>
    <row r="42" ht="15">
      <c r="G42" s="31"/>
    </row>
    <row r="44" ht="15">
      <c r="F44" s="31"/>
    </row>
    <row r="46" ht="15">
      <c r="F46" s="31"/>
    </row>
  </sheetData>
  <sheetProtection/>
  <mergeCells count="1">
    <mergeCell ref="A3:H3"/>
  </mergeCells>
  <hyperlinks>
    <hyperlink ref="A1" location="Index!A1" display="Index"/>
  </hyperlink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B327"/>
  <sheetViews>
    <sheetView zoomScale="70" zoomScaleNormal="7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41.28125" style="4" bestFit="1" customWidth="1"/>
    <col min="2" max="2" width="25.140625" style="4" customWidth="1"/>
    <col min="3" max="3" width="18.57421875" style="218" customWidth="1"/>
    <col min="4" max="4" width="21.57421875" style="174" customWidth="1"/>
    <col min="5" max="5" width="20.140625" style="4" customWidth="1"/>
    <col min="6" max="6" width="29.00390625" style="4" customWidth="1"/>
    <col min="7" max="7" width="30.28125" style="4" customWidth="1"/>
    <col min="8" max="8" width="15.00390625" style="4" customWidth="1"/>
    <col min="9" max="9" width="16.7109375" style="4" customWidth="1"/>
    <col min="10" max="27" width="9.140625" style="4" customWidth="1"/>
    <col min="28" max="28" width="16.8515625" style="4" bestFit="1" customWidth="1"/>
    <col min="29" max="16384" width="9.140625" style="4" customWidth="1"/>
  </cols>
  <sheetData>
    <row r="1" spans="1:2" ht="19.5" customHeight="1">
      <c r="A1" s="35" t="s">
        <v>11</v>
      </c>
      <c r="B1" s="243" t="s">
        <v>144</v>
      </c>
    </row>
    <row r="2" spans="1:28" ht="18">
      <c r="A2" s="5"/>
      <c r="B2" s="250" t="s">
        <v>148</v>
      </c>
      <c r="C2" s="48"/>
      <c r="D2" s="175"/>
      <c r="AB2" s="169" t="s">
        <v>78</v>
      </c>
    </row>
    <row r="3" spans="1:28" ht="18">
      <c r="A3" s="246" t="s">
        <v>100</v>
      </c>
      <c r="B3" s="246"/>
      <c r="C3" s="246"/>
      <c r="D3" s="246"/>
      <c r="AB3" s="169" t="s">
        <v>80</v>
      </c>
    </row>
    <row r="4" spans="1:28" ht="15.75">
      <c r="A4" s="85"/>
      <c r="B4" s="67"/>
      <c r="C4" s="206">
        <v>2014</v>
      </c>
      <c r="D4" s="206">
        <v>2014</v>
      </c>
      <c r="AB4" s="169" t="s">
        <v>70</v>
      </c>
    </row>
    <row r="5" spans="1:28" ht="15.75">
      <c r="A5" s="94" t="s">
        <v>76</v>
      </c>
      <c r="B5" s="94" t="s">
        <v>75</v>
      </c>
      <c r="C5" s="95" t="s">
        <v>7</v>
      </c>
      <c r="D5" s="96" t="s">
        <v>8</v>
      </c>
      <c r="AB5" s="169" t="s">
        <v>85</v>
      </c>
    </row>
    <row r="6" spans="1:28" ht="15.75">
      <c r="A6" s="94"/>
      <c r="B6" s="97"/>
      <c r="C6" s="98" t="s">
        <v>9</v>
      </c>
      <c r="D6" s="96" t="s">
        <v>10</v>
      </c>
      <c r="AB6" s="169" t="s">
        <v>77</v>
      </c>
    </row>
    <row r="7" spans="1:28" ht="15.75">
      <c r="A7" s="99" t="s">
        <v>91</v>
      </c>
      <c r="D7" s="171"/>
      <c r="E7" s="35"/>
      <c r="AB7" s="169" t="s">
        <v>81</v>
      </c>
    </row>
    <row r="8" spans="1:28" ht="15.75">
      <c r="A8" s="36"/>
      <c r="B8" s="169" t="s">
        <v>80</v>
      </c>
      <c r="C8" s="223" t="s">
        <v>140</v>
      </c>
      <c r="D8" s="171"/>
      <c r="E8" s="35"/>
      <c r="AB8" s="169" t="s">
        <v>121</v>
      </c>
    </row>
    <row r="9" spans="1:28" ht="15.75">
      <c r="A9" s="36"/>
      <c r="B9" s="37" t="s">
        <v>16</v>
      </c>
      <c r="C9" s="220"/>
      <c r="D9" s="172" t="s">
        <v>120</v>
      </c>
      <c r="G9" s="38"/>
      <c r="H9" s="40"/>
      <c r="AB9" s="169" t="s">
        <v>86</v>
      </c>
    </row>
    <row r="10" spans="1:28" ht="15.75">
      <c r="A10" s="36"/>
      <c r="B10" s="5"/>
      <c r="C10" s="48"/>
      <c r="D10" s="176"/>
      <c r="E10" s="16"/>
      <c r="F10" s="5"/>
      <c r="G10" s="38"/>
      <c r="H10" s="40"/>
      <c r="AB10" s="169" t="s">
        <v>71</v>
      </c>
    </row>
    <row r="11" spans="1:28" ht="15.75">
      <c r="A11" s="100" t="s">
        <v>38</v>
      </c>
      <c r="B11" s="5"/>
      <c r="C11" s="48"/>
      <c r="D11" s="176"/>
      <c r="E11" s="16"/>
      <c r="F11" s="5"/>
      <c r="G11" s="38"/>
      <c r="H11" s="40"/>
      <c r="AB11" s="169" t="s">
        <v>72</v>
      </c>
    </row>
    <row r="12" spans="1:28" ht="15.75">
      <c r="A12" s="36"/>
      <c r="B12" s="5" t="s">
        <v>83</v>
      </c>
      <c r="C12" s="223" t="s">
        <v>140</v>
      </c>
      <c r="D12" s="176"/>
      <c r="E12" s="16"/>
      <c r="F12" s="5"/>
      <c r="G12" s="38"/>
      <c r="H12" s="40"/>
      <c r="AB12" s="169" t="s">
        <v>69</v>
      </c>
    </row>
    <row r="13" spans="1:28" ht="15.75">
      <c r="A13" s="36"/>
      <c r="B13" s="5"/>
      <c r="C13" s="48"/>
      <c r="D13" s="176"/>
      <c r="E13" s="16"/>
      <c r="F13" s="5"/>
      <c r="G13" s="38"/>
      <c r="H13" s="40"/>
      <c r="AB13" s="169" t="s">
        <v>78</v>
      </c>
    </row>
    <row r="14" spans="1:28" ht="15.75">
      <c r="A14" s="36"/>
      <c r="B14" s="37" t="s">
        <v>16</v>
      </c>
      <c r="C14" s="48"/>
      <c r="D14" s="176" t="s">
        <v>120</v>
      </c>
      <c r="E14" s="16"/>
      <c r="F14" s="5"/>
      <c r="G14" s="38"/>
      <c r="H14" s="40"/>
      <c r="AB14" s="169" t="s">
        <v>80</v>
      </c>
    </row>
    <row r="15" spans="1:28" ht="15.75">
      <c r="A15" s="36"/>
      <c r="B15" s="5"/>
      <c r="C15" s="48"/>
      <c r="D15" s="176"/>
      <c r="E15" s="16"/>
      <c r="F15" s="5"/>
      <c r="G15" s="38"/>
      <c r="H15" s="40"/>
      <c r="AB15" s="169" t="s">
        <v>70</v>
      </c>
    </row>
    <row r="16" spans="1:28" ht="15.75">
      <c r="A16" s="100" t="s">
        <v>33</v>
      </c>
      <c r="B16" s="221"/>
      <c r="C16" s="222"/>
      <c r="D16" s="173"/>
      <c r="E16" s="16"/>
      <c r="H16" s="40"/>
      <c r="AB16" s="169" t="s">
        <v>81</v>
      </c>
    </row>
    <row r="17" spans="1:28" ht="15.75">
      <c r="A17" s="42"/>
      <c r="B17" s="169" t="s">
        <v>71</v>
      </c>
      <c r="C17" s="223" t="s">
        <v>140</v>
      </c>
      <c r="D17" s="176"/>
      <c r="E17" s="16"/>
      <c r="H17" s="43"/>
      <c r="AB17" s="169" t="s">
        <v>121</v>
      </c>
    </row>
    <row r="18" spans="1:28" ht="15.75">
      <c r="A18" s="42"/>
      <c r="B18" s="169" t="s">
        <v>67</v>
      </c>
      <c r="C18" s="223" t="s">
        <v>140</v>
      </c>
      <c r="D18" s="176"/>
      <c r="E18" s="16"/>
      <c r="H18" s="43"/>
      <c r="AB18" s="169" t="s">
        <v>86</v>
      </c>
    </row>
    <row r="19" spans="1:28" ht="15.75">
      <c r="A19" s="42"/>
      <c r="B19" s="169"/>
      <c r="C19" s="219"/>
      <c r="D19" s="173"/>
      <c r="E19" s="16"/>
      <c r="H19" s="43"/>
      <c r="AB19" s="169" t="s">
        <v>77</v>
      </c>
    </row>
    <row r="20" spans="1:28" ht="15.75">
      <c r="A20" s="42"/>
      <c r="B20" s="37" t="s">
        <v>16</v>
      </c>
      <c r="C20" s="224">
        <v>13061</v>
      </c>
      <c r="D20" s="173">
        <v>1238342</v>
      </c>
      <c r="E20" s="16"/>
      <c r="H20" s="43"/>
      <c r="AB20" s="169" t="s">
        <v>71</v>
      </c>
    </row>
    <row r="21" spans="1:28" ht="15.75">
      <c r="A21" s="42"/>
      <c r="B21" s="5"/>
      <c r="C21" s="48"/>
      <c r="D21" s="176"/>
      <c r="E21" s="16"/>
      <c r="H21" s="43"/>
      <c r="AB21" s="169" t="s">
        <v>72</v>
      </c>
    </row>
    <row r="22" spans="1:28" ht="15.75">
      <c r="A22" s="100" t="s">
        <v>30</v>
      </c>
      <c r="B22" s="221"/>
      <c r="C22" s="222"/>
      <c r="D22" s="173"/>
      <c r="E22" s="16"/>
      <c r="H22" s="40"/>
      <c r="AB22" s="169" t="s">
        <v>82</v>
      </c>
    </row>
    <row r="23" spans="1:28" ht="15.75">
      <c r="A23" s="36"/>
      <c r="B23" s="169" t="s">
        <v>78</v>
      </c>
      <c r="C23" s="223" t="s">
        <v>120</v>
      </c>
      <c r="D23" s="176"/>
      <c r="E23" s="16"/>
      <c r="F23" s="5"/>
      <c r="G23" s="38"/>
      <c r="H23" s="40"/>
      <c r="AB23" s="169" t="s">
        <v>67</v>
      </c>
    </row>
    <row r="24" spans="1:28" ht="15.75">
      <c r="A24" s="36"/>
      <c r="B24" s="169" t="s">
        <v>80</v>
      </c>
      <c r="C24" s="223" t="s">
        <v>120</v>
      </c>
      <c r="D24" s="176"/>
      <c r="E24" s="16"/>
      <c r="H24" s="39"/>
      <c r="AB24" s="169" t="s">
        <v>84</v>
      </c>
    </row>
    <row r="25" spans="1:28" ht="15.75">
      <c r="A25" s="42"/>
      <c r="B25" s="4" t="s">
        <v>70</v>
      </c>
      <c r="C25" s="218" t="s">
        <v>120</v>
      </c>
      <c r="D25" s="176"/>
      <c r="E25" s="16"/>
      <c r="H25" s="39"/>
      <c r="AB25" s="169" t="s">
        <v>69</v>
      </c>
    </row>
    <row r="26" spans="1:28" ht="15.75">
      <c r="A26" s="42"/>
      <c r="B26" s="169" t="s">
        <v>67</v>
      </c>
      <c r="C26" s="223" t="s">
        <v>120</v>
      </c>
      <c r="D26" s="176"/>
      <c r="E26" s="16"/>
      <c r="H26" s="39"/>
      <c r="AB26" s="169"/>
    </row>
    <row r="27" spans="1:28" ht="15.75">
      <c r="A27" s="42"/>
      <c r="B27" s="169"/>
      <c r="C27" s="219"/>
      <c r="D27" s="176"/>
      <c r="E27" s="16"/>
      <c r="H27" s="39"/>
      <c r="AB27" s="169" t="s">
        <v>78</v>
      </c>
    </row>
    <row r="28" spans="1:28" ht="15.75">
      <c r="A28" s="6"/>
      <c r="B28" s="37" t="s">
        <v>16</v>
      </c>
      <c r="C28" s="225">
        <v>125508</v>
      </c>
      <c r="D28" s="176">
        <v>7994772</v>
      </c>
      <c r="E28" s="16"/>
      <c r="F28" s="44"/>
      <c r="H28" s="39"/>
      <c r="AB28" s="169" t="s">
        <v>80</v>
      </c>
    </row>
    <row r="29" spans="1:28" ht="15.75">
      <c r="A29" s="42"/>
      <c r="B29" s="5"/>
      <c r="C29" s="48"/>
      <c r="D29" s="176"/>
      <c r="E29" s="16"/>
      <c r="H29" s="39"/>
      <c r="AB29" s="169" t="s">
        <v>70</v>
      </c>
    </row>
    <row r="30" spans="1:28" ht="15.75">
      <c r="A30" s="100" t="s">
        <v>34</v>
      </c>
      <c r="B30" s="221"/>
      <c r="C30" s="222"/>
      <c r="D30" s="226"/>
      <c r="E30" s="16"/>
      <c r="H30" s="39"/>
      <c r="AB30" s="169" t="s">
        <v>87</v>
      </c>
    </row>
    <row r="31" spans="2:28" ht="15.75">
      <c r="B31" s="169" t="s">
        <v>78</v>
      </c>
      <c r="C31" s="223" t="s">
        <v>120</v>
      </c>
      <c r="D31" s="226"/>
      <c r="E31" s="16"/>
      <c r="F31" s="45"/>
      <c r="G31" s="43"/>
      <c r="H31" s="39"/>
      <c r="AB31" s="169" t="s">
        <v>81</v>
      </c>
    </row>
    <row r="32" spans="2:28" ht="15.75">
      <c r="B32" s="169" t="s">
        <v>70</v>
      </c>
      <c r="C32" s="223" t="s">
        <v>120</v>
      </c>
      <c r="D32" s="226"/>
      <c r="E32" s="227"/>
      <c r="F32" s="227"/>
      <c r="G32" s="227"/>
      <c r="H32" s="43"/>
      <c r="AB32" s="169" t="s">
        <v>121</v>
      </c>
    </row>
    <row r="33" spans="2:28" ht="15.75">
      <c r="B33" s="169" t="s">
        <v>77</v>
      </c>
      <c r="C33" s="219" t="s">
        <v>120</v>
      </c>
      <c r="D33" s="226"/>
      <c r="E33" s="227"/>
      <c r="F33" s="227"/>
      <c r="G33" s="227"/>
      <c r="H33" s="39"/>
      <c r="AB33" s="169" t="s">
        <v>77</v>
      </c>
    </row>
    <row r="34" spans="2:28" ht="15.75">
      <c r="B34" s="37" t="s">
        <v>16</v>
      </c>
      <c r="C34" s="224">
        <v>61382</v>
      </c>
      <c r="D34" s="226" t="s">
        <v>120</v>
      </c>
      <c r="E34" s="227"/>
      <c r="F34" s="227"/>
      <c r="G34" s="227"/>
      <c r="H34" s="39"/>
      <c r="AB34" s="169" t="s">
        <v>71</v>
      </c>
    </row>
    <row r="35" spans="1:28" ht="15.75">
      <c r="A35" s="42"/>
      <c r="D35" s="177"/>
      <c r="E35" s="227"/>
      <c r="F35" s="227"/>
      <c r="G35" s="227"/>
      <c r="H35" s="5"/>
      <c r="AB35" s="169" t="s">
        <v>72</v>
      </c>
    </row>
    <row r="36" spans="1:28" ht="15.75">
      <c r="A36" s="101" t="s">
        <v>27</v>
      </c>
      <c r="B36" s="221"/>
      <c r="C36" s="222"/>
      <c r="D36" s="176"/>
      <c r="E36" s="227"/>
      <c r="F36" s="227"/>
      <c r="G36" s="227"/>
      <c r="H36" s="5"/>
      <c r="AB36" s="169" t="s">
        <v>82</v>
      </c>
    </row>
    <row r="37" spans="1:28" ht="15.75">
      <c r="A37" s="5"/>
      <c r="B37" s="169" t="s">
        <v>102</v>
      </c>
      <c r="C37" s="223" t="s">
        <v>140</v>
      </c>
      <c r="D37" s="176"/>
      <c r="E37" s="16"/>
      <c r="H37" s="5"/>
      <c r="AB37" s="169"/>
    </row>
    <row r="38" spans="1:28" ht="15.75">
      <c r="A38" s="36"/>
      <c r="B38" s="169" t="s">
        <v>85</v>
      </c>
      <c r="C38" s="223" t="s">
        <v>140</v>
      </c>
      <c r="D38" s="173"/>
      <c r="E38" s="16"/>
      <c r="H38" s="5"/>
      <c r="AB38" s="169" t="s">
        <v>84</v>
      </c>
    </row>
    <row r="39" spans="1:28" ht="15.75">
      <c r="A39" s="42"/>
      <c r="B39" s="169" t="s">
        <v>71</v>
      </c>
      <c r="C39" s="223" t="s">
        <v>140</v>
      </c>
      <c r="D39" s="176"/>
      <c r="E39" s="16"/>
      <c r="H39" s="5"/>
      <c r="AB39" s="169"/>
    </row>
    <row r="40" spans="1:28" ht="15.75">
      <c r="A40" s="42"/>
      <c r="B40" s="169" t="s">
        <v>67</v>
      </c>
      <c r="C40" s="223" t="s">
        <v>140</v>
      </c>
      <c r="D40" s="176"/>
      <c r="E40" s="16"/>
      <c r="H40" s="5"/>
      <c r="AB40"/>
    </row>
    <row r="41" spans="1:28" ht="15.75">
      <c r="A41" s="42"/>
      <c r="B41" s="169" t="s">
        <v>69</v>
      </c>
      <c r="C41" s="223" t="s">
        <v>140</v>
      </c>
      <c r="D41" s="176"/>
      <c r="E41" s="16"/>
      <c r="H41" s="5"/>
      <c r="AB41"/>
    </row>
    <row r="42" spans="1:28" ht="15.75">
      <c r="A42" s="5"/>
      <c r="B42" s="5"/>
      <c r="C42" s="48"/>
      <c r="D42" s="176"/>
      <c r="E42" s="16"/>
      <c r="F42" s="47"/>
      <c r="H42" s="5"/>
      <c r="AB42"/>
    </row>
    <row r="43" spans="1:28" ht="15.75">
      <c r="A43" s="42"/>
      <c r="B43" s="37" t="s">
        <v>16</v>
      </c>
      <c r="C43" s="224">
        <v>42129</v>
      </c>
      <c r="D43" s="176">
        <v>2346262.15</v>
      </c>
      <c r="E43" s="16"/>
      <c r="F43" s="47"/>
      <c r="H43" s="5"/>
      <c r="AB43"/>
    </row>
    <row r="44" spans="1:28" ht="15.75">
      <c r="A44" s="42"/>
      <c r="B44" s="34"/>
      <c r="C44" s="48"/>
      <c r="D44" s="176"/>
      <c r="E44" s="16"/>
      <c r="F44" s="47"/>
      <c r="G44" s="5"/>
      <c r="H44" s="5"/>
      <c r="AB44"/>
    </row>
    <row r="45" spans="1:28" ht="15.75">
      <c r="A45" s="100" t="s">
        <v>40</v>
      </c>
      <c r="B45" s="221"/>
      <c r="C45" s="222"/>
      <c r="D45" s="176"/>
      <c r="E45" s="16"/>
      <c r="F45" s="47"/>
      <c r="G45" s="5"/>
      <c r="H45" s="5"/>
      <c r="AB45"/>
    </row>
    <row r="46" spans="1:28" ht="15.75">
      <c r="A46" s="36"/>
      <c r="B46" s="169" t="s">
        <v>71</v>
      </c>
      <c r="C46" s="219" t="s">
        <v>120</v>
      </c>
      <c r="D46" s="176"/>
      <c r="E46" s="16"/>
      <c r="F46" s="5"/>
      <c r="G46" s="5"/>
      <c r="H46" s="5"/>
      <c r="AB46"/>
    </row>
    <row r="47" spans="1:28" ht="15.75">
      <c r="A47" s="36"/>
      <c r="B47" s="221" t="s">
        <v>85</v>
      </c>
      <c r="C47" s="222" t="s">
        <v>120</v>
      </c>
      <c r="D47" s="176"/>
      <c r="E47" s="16"/>
      <c r="G47" s="5"/>
      <c r="H47" s="5"/>
      <c r="AB47"/>
    </row>
    <row r="48" spans="1:28" ht="15.75">
      <c r="A48" s="5"/>
      <c r="B48" s="37" t="s">
        <v>16</v>
      </c>
      <c r="C48" s="220">
        <v>43624</v>
      </c>
      <c r="D48" s="176" t="s">
        <v>120</v>
      </c>
      <c r="E48" s="16"/>
      <c r="G48" s="5"/>
      <c r="H48" s="5"/>
      <c r="AB48"/>
    </row>
    <row r="49" spans="1:28" ht="15.75">
      <c r="A49" s="42"/>
      <c r="B49" s="5"/>
      <c r="C49" s="48"/>
      <c r="D49" s="176"/>
      <c r="E49" s="16"/>
      <c r="F49" s="5"/>
      <c r="G49" s="5"/>
      <c r="H49" s="5"/>
      <c r="AB49"/>
    </row>
    <row r="50" spans="1:28" ht="15.75">
      <c r="A50" s="42"/>
      <c r="B50" s="37"/>
      <c r="C50" s="220"/>
      <c r="D50" s="176"/>
      <c r="E50" s="16"/>
      <c r="F50" s="5"/>
      <c r="G50" s="5"/>
      <c r="H50" s="5"/>
      <c r="AB50"/>
    </row>
    <row r="51" spans="1:28" ht="15.75">
      <c r="A51" s="100" t="s">
        <v>39</v>
      </c>
      <c r="B51" s="221"/>
      <c r="C51" s="222"/>
      <c r="D51" s="176"/>
      <c r="E51" s="16"/>
      <c r="F51" s="43"/>
      <c r="G51" s="5"/>
      <c r="H51" s="5"/>
      <c r="AB51"/>
    </row>
    <row r="52" spans="1:28" ht="15.75">
      <c r="A52" s="42"/>
      <c r="B52" s="169" t="s">
        <v>86</v>
      </c>
      <c r="C52" s="219" t="s">
        <v>120</v>
      </c>
      <c r="D52" s="176"/>
      <c r="E52" s="16"/>
      <c r="F52" s="5"/>
      <c r="G52" s="5"/>
      <c r="H52" s="5"/>
      <c r="AB52"/>
    </row>
    <row r="53" spans="1:28" ht="15.75">
      <c r="A53" s="42"/>
      <c r="B53" s="169" t="s">
        <v>77</v>
      </c>
      <c r="C53" s="219" t="s">
        <v>120</v>
      </c>
      <c r="D53" s="176"/>
      <c r="E53" s="16"/>
      <c r="F53" s="5"/>
      <c r="G53" s="5"/>
      <c r="H53" s="5"/>
      <c r="AB53"/>
    </row>
    <row r="54" spans="1:28" ht="15.75">
      <c r="A54" s="42"/>
      <c r="B54" s="169"/>
      <c r="C54" s="219"/>
      <c r="D54" s="176"/>
      <c r="E54" s="16"/>
      <c r="F54" s="5"/>
      <c r="G54" s="5"/>
      <c r="H54" s="5"/>
      <c r="AB54"/>
    </row>
    <row r="55" spans="1:28" ht="15.75">
      <c r="A55" s="42"/>
      <c r="B55" s="37" t="s">
        <v>16</v>
      </c>
      <c r="C55" s="224">
        <v>22925</v>
      </c>
      <c r="D55" s="176" t="s">
        <v>120</v>
      </c>
      <c r="E55" s="16"/>
      <c r="F55" s="5"/>
      <c r="G55" s="5"/>
      <c r="H55" s="5"/>
      <c r="AB55"/>
    </row>
    <row r="56" spans="1:28" ht="15.75">
      <c r="A56" s="42"/>
      <c r="B56" s="169"/>
      <c r="C56" s="219"/>
      <c r="D56" s="176"/>
      <c r="E56" s="16"/>
      <c r="F56" s="5"/>
      <c r="G56" s="5"/>
      <c r="H56" s="5"/>
      <c r="AB56"/>
    </row>
    <row r="57" spans="1:28" ht="15.75">
      <c r="A57" s="100" t="s">
        <v>23</v>
      </c>
      <c r="B57" s="5"/>
      <c r="C57" s="48"/>
      <c r="D57" s="173"/>
      <c r="E57" s="16"/>
      <c r="F57" s="43"/>
      <c r="G57" s="5"/>
      <c r="H57" s="5"/>
      <c r="AB57"/>
    </row>
    <row r="58" spans="1:28" ht="15.75">
      <c r="A58" s="215"/>
      <c r="B58" s="5" t="s">
        <v>77</v>
      </c>
      <c r="C58" s="48" t="s">
        <v>120</v>
      </c>
      <c r="D58" s="173"/>
      <c r="E58" s="16"/>
      <c r="F58" s="43"/>
      <c r="G58" s="5"/>
      <c r="H58" s="5"/>
      <c r="AB58"/>
    </row>
    <row r="59" spans="1:28" ht="15.75">
      <c r="A59" s="42"/>
      <c r="B59" s="169" t="s">
        <v>69</v>
      </c>
      <c r="C59" s="219" t="s">
        <v>120</v>
      </c>
      <c r="D59" s="176"/>
      <c r="E59" s="16"/>
      <c r="F59" s="5"/>
      <c r="G59" s="5"/>
      <c r="H59" s="5"/>
      <c r="AB59"/>
    </row>
    <row r="60" spans="1:28" ht="15.75">
      <c r="A60" s="42"/>
      <c r="B60" s="169"/>
      <c r="C60" s="219"/>
      <c r="D60" s="176"/>
      <c r="E60" s="16"/>
      <c r="F60" s="5"/>
      <c r="G60" s="5"/>
      <c r="H60" s="5"/>
      <c r="AB60"/>
    </row>
    <row r="61" spans="1:28" ht="15.75">
      <c r="A61" s="42"/>
      <c r="B61" s="37" t="s">
        <v>16</v>
      </c>
      <c r="C61" s="224">
        <v>1949483</v>
      </c>
      <c r="D61" s="176" t="s">
        <v>120</v>
      </c>
      <c r="E61" s="16"/>
      <c r="F61" s="5"/>
      <c r="G61" s="5"/>
      <c r="H61" s="5"/>
      <c r="AB61"/>
    </row>
    <row r="62" spans="1:28" ht="15.75">
      <c r="A62" s="42"/>
      <c r="B62" s="34"/>
      <c r="C62" s="48"/>
      <c r="D62" s="176"/>
      <c r="E62" s="16"/>
      <c r="F62" s="5"/>
      <c r="G62" s="5"/>
      <c r="H62" s="5"/>
      <c r="AB62"/>
    </row>
    <row r="63" spans="1:28" ht="15.75">
      <c r="A63" s="100" t="s">
        <v>22</v>
      </c>
      <c r="B63" s="221"/>
      <c r="C63" s="222"/>
      <c r="D63" s="173"/>
      <c r="E63" s="16"/>
      <c r="F63" s="38"/>
      <c r="G63" s="5"/>
      <c r="H63" s="5"/>
      <c r="AB63"/>
    </row>
    <row r="64" spans="1:28" ht="15.75">
      <c r="A64" s="42"/>
      <c r="B64" s="169" t="s">
        <v>78</v>
      </c>
      <c r="C64" s="223" t="s">
        <v>120</v>
      </c>
      <c r="D64" s="176"/>
      <c r="E64" s="16"/>
      <c r="F64" s="5"/>
      <c r="G64" s="5"/>
      <c r="H64" s="5"/>
      <c r="AB64"/>
    </row>
    <row r="65" spans="1:28" ht="15.75">
      <c r="A65" s="42"/>
      <c r="B65" s="169" t="s">
        <v>70</v>
      </c>
      <c r="C65" s="223">
        <v>169334</v>
      </c>
      <c r="D65" s="173"/>
      <c r="E65" s="16"/>
      <c r="H65" s="43"/>
      <c r="AB65"/>
    </row>
    <row r="66" spans="1:28" ht="15.75">
      <c r="A66" s="42"/>
      <c r="B66" s="169" t="s">
        <v>83</v>
      </c>
      <c r="C66" s="223" t="s">
        <v>120</v>
      </c>
      <c r="D66" s="176"/>
      <c r="E66" s="16"/>
      <c r="H66" s="43"/>
      <c r="AB66"/>
    </row>
    <row r="67" spans="1:28" ht="15.75">
      <c r="A67" s="42"/>
      <c r="B67" s="169" t="s">
        <v>141</v>
      </c>
      <c r="C67" s="223" t="s">
        <v>120</v>
      </c>
      <c r="D67" s="176"/>
      <c r="E67" s="16"/>
      <c r="H67" s="43"/>
      <c r="AB67"/>
    </row>
    <row r="68" spans="1:28" ht="15.75">
      <c r="A68" s="42"/>
      <c r="B68" s="169" t="s">
        <v>85</v>
      </c>
      <c r="C68" s="223">
        <v>45373</v>
      </c>
      <c r="D68" s="173"/>
      <c r="E68" s="16"/>
      <c r="H68" s="43"/>
      <c r="AB68"/>
    </row>
    <row r="69" spans="1:28" ht="15.75">
      <c r="A69" s="42"/>
      <c r="B69" s="169" t="s">
        <v>77</v>
      </c>
      <c r="C69" s="223">
        <v>251040</v>
      </c>
      <c r="D69" s="173"/>
      <c r="E69" s="16"/>
      <c r="H69" s="43"/>
      <c r="AB69"/>
    </row>
    <row r="70" spans="1:28" ht="15.75">
      <c r="A70" s="42"/>
      <c r="B70" s="169" t="s">
        <v>71</v>
      </c>
      <c r="C70" s="223">
        <v>259254</v>
      </c>
      <c r="D70" s="176"/>
      <c r="E70" s="16"/>
      <c r="H70" s="43"/>
      <c r="AB70"/>
    </row>
    <row r="71" spans="1:28" ht="15.75">
      <c r="A71" s="42"/>
      <c r="B71" s="169" t="s">
        <v>72</v>
      </c>
      <c r="C71" s="223">
        <v>335640</v>
      </c>
      <c r="D71" s="176"/>
      <c r="E71" s="16"/>
      <c r="H71" s="43"/>
      <c r="AB71"/>
    </row>
    <row r="72" spans="1:28" ht="15.75">
      <c r="A72" s="42"/>
      <c r="B72" s="169" t="s">
        <v>67</v>
      </c>
      <c r="C72" s="223" t="s">
        <v>120</v>
      </c>
      <c r="D72" s="176"/>
      <c r="E72" s="16"/>
      <c r="H72" s="5"/>
      <c r="AB72"/>
    </row>
    <row r="73" spans="1:28" ht="15.75">
      <c r="A73" s="42"/>
      <c r="B73" s="169" t="s">
        <v>84</v>
      </c>
      <c r="C73" s="223" t="s">
        <v>120</v>
      </c>
      <c r="D73" s="176"/>
      <c r="E73" s="16"/>
      <c r="H73" s="5"/>
      <c r="AB73"/>
    </row>
    <row r="74" spans="1:28" ht="15.75">
      <c r="A74" s="42"/>
      <c r="B74" s="169" t="s">
        <v>69</v>
      </c>
      <c r="C74" s="223">
        <v>74733</v>
      </c>
      <c r="D74" s="176"/>
      <c r="E74" s="16"/>
      <c r="H74" s="5"/>
      <c r="AB74"/>
    </row>
    <row r="75" spans="1:28" ht="15.75">
      <c r="A75" s="5"/>
      <c r="B75" s="5"/>
      <c r="C75" s="48"/>
      <c r="D75" s="176"/>
      <c r="E75" s="16"/>
      <c r="H75" s="5"/>
      <c r="AB75"/>
    </row>
    <row r="76" spans="1:28" ht="15.75">
      <c r="A76" s="42"/>
      <c r="B76" s="37" t="s">
        <v>16</v>
      </c>
      <c r="C76" s="224">
        <v>2214424</v>
      </c>
      <c r="D76" s="176">
        <v>40395118.56</v>
      </c>
      <c r="E76" s="16"/>
      <c r="F76" s="44"/>
      <c r="H76" s="5"/>
      <c r="AB76"/>
    </row>
    <row r="77" spans="1:28" ht="15.75">
      <c r="A77" s="42"/>
      <c r="B77" s="5"/>
      <c r="C77" s="48"/>
      <c r="D77" s="176"/>
      <c r="E77" s="16"/>
      <c r="H77" s="5"/>
      <c r="AB77"/>
    </row>
    <row r="78" spans="1:28" ht="15.75">
      <c r="A78" s="100" t="s">
        <v>24</v>
      </c>
      <c r="B78" s="221"/>
      <c r="C78" s="222"/>
      <c r="D78" s="173"/>
      <c r="E78" s="16"/>
      <c r="H78" s="5"/>
      <c r="AB78"/>
    </row>
    <row r="79" spans="1:28" ht="15.75">
      <c r="A79" s="5"/>
      <c r="B79" s="169" t="s">
        <v>70</v>
      </c>
      <c r="C79" s="223" t="s">
        <v>120</v>
      </c>
      <c r="D79" s="176"/>
      <c r="F79" s="5"/>
      <c r="G79" s="5"/>
      <c r="H79" s="5"/>
      <c r="AB79"/>
    </row>
    <row r="80" spans="1:28" ht="15.75">
      <c r="A80" s="42"/>
      <c r="B80" s="169" t="s">
        <v>83</v>
      </c>
      <c r="C80" s="223" t="s">
        <v>120</v>
      </c>
      <c r="D80" s="173"/>
      <c r="H80" s="5"/>
      <c r="AB80"/>
    </row>
    <row r="81" spans="1:28" ht="15.75">
      <c r="A81" s="42"/>
      <c r="B81" s="169" t="s">
        <v>85</v>
      </c>
      <c r="C81" s="223" t="s">
        <v>120</v>
      </c>
      <c r="D81" s="173"/>
      <c r="H81" s="5"/>
      <c r="AB81"/>
    </row>
    <row r="82" spans="1:28" ht="15.75">
      <c r="A82" s="42"/>
      <c r="B82" s="169" t="s">
        <v>77</v>
      </c>
      <c r="C82" s="223" t="s">
        <v>120</v>
      </c>
      <c r="D82" s="176"/>
      <c r="H82" s="5"/>
      <c r="AB82"/>
    </row>
    <row r="83" spans="1:28" ht="15.75">
      <c r="A83" s="42"/>
      <c r="B83" s="169" t="s">
        <v>71</v>
      </c>
      <c r="C83" s="223" t="s">
        <v>120</v>
      </c>
      <c r="D83" s="176"/>
      <c r="H83" s="5"/>
      <c r="AB83"/>
    </row>
    <row r="84" spans="1:28" ht="15.75">
      <c r="A84" s="42"/>
      <c r="B84" s="169" t="s">
        <v>67</v>
      </c>
      <c r="C84" s="223">
        <v>193410</v>
      </c>
      <c r="D84" s="176"/>
      <c r="H84" s="5"/>
      <c r="AB84"/>
    </row>
    <row r="85" spans="1:28" ht="15.75">
      <c r="A85" s="42"/>
      <c r="B85" s="169" t="s">
        <v>84</v>
      </c>
      <c r="C85" s="223" t="s">
        <v>120</v>
      </c>
      <c r="D85" s="176"/>
      <c r="H85" s="5"/>
      <c r="AB85"/>
    </row>
    <row r="86" spans="1:28" ht="15.75">
      <c r="A86" s="5"/>
      <c r="B86" s="5"/>
      <c r="C86" s="48"/>
      <c r="D86" s="176"/>
      <c r="H86" s="5"/>
      <c r="AB86"/>
    </row>
    <row r="87" spans="1:28" ht="15.75">
      <c r="A87" s="42"/>
      <c r="B87" s="37" t="s">
        <v>16</v>
      </c>
      <c r="C87" s="224">
        <v>424234</v>
      </c>
      <c r="D87" s="176">
        <v>20617992</v>
      </c>
      <c r="H87" s="5"/>
      <c r="AB87"/>
    </row>
    <row r="88" spans="1:28" ht="15.75">
      <c r="A88" s="42"/>
      <c r="B88" s="34"/>
      <c r="C88" s="228"/>
      <c r="D88" s="178"/>
      <c r="E88" s="16"/>
      <c r="H88" s="5"/>
      <c r="AB88"/>
    </row>
    <row r="89" spans="1:28" ht="15.75">
      <c r="A89" s="100" t="s">
        <v>28</v>
      </c>
      <c r="B89" s="221"/>
      <c r="C89" s="222"/>
      <c r="D89" s="173"/>
      <c r="H89" s="5"/>
      <c r="AB89"/>
    </row>
    <row r="90" spans="1:28" ht="15" customHeight="1">
      <c r="A90" s="36"/>
      <c r="B90" s="169" t="s">
        <v>78</v>
      </c>
      <c r="C90" s="223" t="s">
        <v>120</v>
      </c>
      <c r="D90" s="176"/>
      <c r="F90" s="37"/>
      <c r="G90" s="50"/>
      <c r="H90" s="5"/>
      <c r="AB90"/>
    </row>
    <row r="91" spans="1:28" ht="15" customHeight="1">
      <c r="A91" s="36"/>
      <c r="B91" s="169" t="s">
        <v>80</v>
      </c>
      <c r="C91" s="223">
        <v>83576</v>
      </c>
      <c r="D91" s="176"/>
      <c r="F91" s="37"/>
      <c r="G91" s="50"/>
      <c r="H91" s="5"/>
      <c r="AB91"/>
    </row>
    <row r="92" spans="1:28" ht="15" customHeight="1">
      <c r="A92" s="36"/>
      <c r="B92" s="169" t="s">
        <v>141</v>
      </c>
      <c r="C92" s="223" t="s">
        <v>120</v>
      </c>
      <c r="D92" s="176"/>
      <c r="F92" s="37"/>
      <c r="G92" s="50"/>
      <c r="H92" s="5"/>
      <c r="AB92"/>
    </row>
    <row r="93" spans="1:28" ht="15.75">
      <c r="A93" s="5"/>
      <c r="B93" s="169" t="s">
        <v>83</v>
      </c>
      <c r="C93" s="223">
        <v>29044</v>
      </c>
      <c r="D93" s="173"/>
      <c r="H93" s="5"/>
      <c r="AB93"/>
    </row>
    <row r="94" spans="1:28" ht="15.75">
      <c r="A94" s="5"/>
      <c r="B94" s="169" t="s">
        <v>70</v>
      </c>
      <c r="C94" s="223" t="s">
        <v>120</v>
      </c>
      <c r="D94" s="173"/>
      <c r="H94" s="5"/>
      <c r="AB94"/>
    </row>
    <row r="95" spans="1:28" ht="15.75">
      <c r="A95" s="5"/>
      <c r="B95" s="169" t="s">
        <v>102</v>
      </c>
      <c r="C95" s="223" t="s">
        <v>120</v>
      </c>
      <c r="D95" s="173"/>
      <c r="H95" s="5"/>
      <c r="AB95"/>
    </row>
    <row r="96" spans="1:28" ht="15.75">
      <c r="A96" s="36"/>
      <c r="B96" s="169" t="s">
        <v>71</v>
      </c>
      <c r="C96" s="223" t="s">
        <v>120</v>
      </c>
      <c r="D96" s="173"/>
      <c r="H96" s="5"/>
      <c r="AB96"/>
    </row>
    <row r="97" spans="1:28" ht="15.75">
      <c r="A97" s="42"/>
      <c r="B97" s="169" t="s">
        <v>72</v>
      </c>
      <c r="C97" s="223" t="s">
        <v>120</v>
      </c>
      <c r="D97" s="176"/>
      <c r="H97" s="5"/>
      <c r="AB97"/>
    </row>
    <row r="98" spans="1:28" ht="15.75">
      <c r="A98" s="42"/>
      <c r="B98" s="169" t="s">
        <v>82</v>
      </c>
      <c r="C98" s="223" t="s">
        <v>120</v>
      </c>
      <c r="D98" s="176"/>
      <c r="H98" s="5"/>
      <c r="AB98"/>
    </row>
    <row r="99" spans="1:28" ht="15.75">
      <c r="A99" s="42"/>
      <c r="B99" s="169" t="s">
        <v>67</v>
      </c>
      <c r="C99" s="223" t="s">
        <v>120</v>
      </c>
      <c r="D99" s="178"/>
      <c r="H99" s="5"/>
      <c r="AB99"/>
    </row>
    <row r="100" spans="1:28" ht="15.75">
      <c r="A100" s="5"/>
      <c r="B100" s="169"/>
      <c r="C100" s="223"/>
      <c r="D100" s="173"/>
      <c r="H100" s="5"/>
      <c r="AB100"/>
    </row>
    <row r="101" spans="1:28" ht="15.75">
      <c r="A101" s="5"/>
      <c r="B101" s="37" t="s">
        <v>16</v>
      </c>
      <c r="C101" s="224">
        <v>462671</v>
      </c>
      <c r="D101" s="176">
        <v>8471516.46</v>
      </c>
      <c r="E101" s="16"/>
      <c r="F101" s="5"/>
      <c r="G101" s="5"/>
      <c r="H101" s="5"/>
      <c r="AB101"/>
    </row>
    <row r="102" spans="1:28" ht="15.75">
      <c r="A102" s="42"/>
      <c r="B102" s="34"/>
      <c r="C102" s="48"/>
      <c r="D102" s="176"/>
      <c r="E102" s="16"/>
      <c r="F102" s="5"/>
      <c r="G102" s="5"/>
      <c r="H102" s="5"/>
      <c r="AB102"/>
    </row>
    <row r="103" spans="1:28" ht="15.75">
      <c r="A103" s="100" t="s">
        <v>37</v>
      </c>
      <c r="C103" s="229"/>
      <c r="D103" s="176"/>
      <c r="E103" s="16"/>
      <c r="F103" s="43"/>
      <c r="G103" s="5"/>
      <c r="H103" s="5"/>
      <c r="AB103"/>
    </row>
    <row r="104" spans="1:28" ht="15.75">
      <c r="A104" s="5"/>
      <c r="B104" s="169" t="s">
        <v>80</v>
      </c>
      <c r="C104" s="223" t="s">
        <v>120</v>
      </c>
      <c r="D104" s="176"/>
      <c r="E104" s="16"/>
      <c r="F104" s="5"/>
      <c r="G104" s="5"/>
      <c r="H104" s="5"/>
      <c r="AB104"/>
    </row>
    <row r="105" spans="1:28" ht="15.75">
      <c r="A105" s="5"/>
      <c r="B105" s="169"/>
      <c r="C105" s="219"/>
      <c r="D105" s="176"/>
      <c r="E105" s="16"/>
      <c r="F105" s="5"/>
      <c r="G105" s="5"/>
      <c r="H105" s="5"/>
      <c r="AB105"/>
    </row>
    <row r="106" spans="1:28" ht="15.75">
      <c r="A106" s="42"/>
      <c r="B106" s="5"/>
      <c r="C106" s="48"/>
      <c r="D106" s="176"/>
      <c r="E106" s="16"/>
      <c r="F106" s="5"/>
      <c r="G106" s="5"/>
      <c r="H106" s="5"/>
      <c r="AB106"/>
    </row>
    <row r="107" spans="1:28" ht="15.75">
      <c r="A107" s="36"/>
      <c r="B107" s="37" t="s">
        <v>16</v>
      </c>
      <c r="C107" s="223" t="s">
        <v>120</v>
      </c>
      <c r="D107" s="176" t="s">
        <v>120</v>
      </c>
      <c r="E107" s="16"/>
      <c r="F107" s="38"/>
      <c r="G107" s="5"/>
      <c r="H107" s="5"/>
      <c r="AB107"/>
    </row>
    <row r="108" spans="1:28" ht="15.75">
      <c r="A108" s="36"/>
      <c r="B108" s="37"/>
      <c r="C108" s="220"/>
      <c r="D108" s="176"/>
      <c r="E108" s="16"/>
      <c r="F108" s="38"/>
      <c r="G108" s="5"/>
      <c r="H108" s="5"/>
      <c r="AB108"/>
    </row>
    <row r="109" spans="1:28" ht="15.75">
      <c r="A109" s="100" t="s">
        <v>26</v>
      </c>
      <c r="B109" s="37"/>
      <c r="C109" s="220"/>
      <c r="D109" s="176"/>
      <c r="E109" s="16"/>
      <c r="F109" s="38"/>
      <c r="G109" s="5"/>
      <c r="H109" s="5"/>
      <c r="AB109"/>
    </row>
    <row r="110" spans="1:28" ht="15.75">
      <c r="A110" s="36"/>
      <c r="B110" s="37"/>
      <c r="C110" s="220"/>
      <c r="D110" s="176"/>
      <c r="E110" s="16"/>
      <c r="F110" s="38"/>
      <c r="G110" s="5"/>
      <c r="H110" s="5"/>
      <c r="AB110"/>
    </row>
    <row r="111" spans="1:28" ht="15.75">
      <c r="A111" s="5"/>
      <c r="B111" s="169" t="s">
        <v>80</v>
      </c>
      <c r="C111" s="223">
        <v>68835</v>
      </c>
      <c r="D111" s="176"/>
      <c r="E111" s="16"/>
      <c r="F111" s="5"/>
      <c r="G111" s="5"/>
      <c r="H111" s="5"/>
      <c r="AB111"/>
    </row>
    <row r="112" spans="1:28" ht="15.75">
      <c r="A112" s="5"/>
      <c r="B112" s="169"/>
      <c r="C112" s="219"/>
      <c r="D112" s="176"/>
      <c r="E112" s="16"/>
      <c r="F112" s="5"/>
      <c r="G112" s="5"/>
      <c r="H112" s="5"/>
      <c r="AB112"/>
    </row>
    <row r="113" spans="1:28" ht="15.75">
      <c r="A113" s="42"/>
      <c r="B113" s="5"/>
      <c r="C113" s="48"/>
      <c r="D113" s="176"/>
      <c r="E113" s="16"/>
      <c r="F113" s="5"/>
      <c r="G113" s="5"/>
      <c r="H113" s="5"/>
      <c r="AB113"/>
    </row>
    <row r="114" spans="1:28" ht="15.75">
      <c r="A114" s="36"/>
      <c r="B114" s="37" t="s">
        <v>16</v>
      </c>
      <c r="C114" s="220">
        <v>68835</v>
      </c>
      <c r="D114" s="176" t="s">
        <v>120</v>
      </c>
      <c r="E114" s="16"/>
      <c r="F114" s="38"/>
      <c r="G114" s="5"/>
      <c r="H114" s="5"/>
      <c r="AB114"/>
    </row>
    <row r="115" spans="1:28" ht="15.75">
      <c r="A115" s="36"/>
      <c r="B115" s="37"/>
      <c r="C115" s="220"/>
      <c r="D115" s="176"/>
      <c r="E115" s="16"/>
      <c r="F115" s="38"/>
      <c r="G115" s="5"/>
      <c r="H115" s="5"/>
      <c r="AB115"/>
    </row>
    <row r="116" spans="1:28" ht="15.75">
      <c r="A116" s="100" t="s">
        <v>32</v>
      </c>
      <c r="B116" s="37"/>
      <c r="C116" s="220"/>
      <c r="D116" s="176"/>
      <c r="E116" s="16"/>
      <c r="F116" s="38"/>
      <c r="G116" s="5"/>
      <c r="H116" s="5"/>
      <c r="AB116"/>
    </row>
    <row r="117" spans="1:28" ht="15.75">
      <c r="A117" s="100"/>
      <c r="B117" s="5" t="s">
        <v>78</v>
      </c>
      <c r="C117" s="48" t="s">
        <v>120</v>
      </c>
      <c r="D117" s="176"/>
      <c r="E117" s="16"/>
      <c r="F117" s="38"/>
      <c r="G117" s="5"/>
      <c r="H117" s="5"/>
      <c r="AB117"/>
    </row>
    <row r="118" spans="1:28" ht="15.75">
      <c r="A118" s="36"/>
      <c r="B118" s="5" t="s">
        <v>85</v>
      </c>
      <c r="C118" s="48" t="s">
        <v>120</v>
      </c>
      <c r="D118" s="176"/>
      <c r="E118" s="16"/>
      <c r="F118" s="38"/>
      <c r="G118" s="5"/>
      <c r="H118" s="5"/>
      <c r="AB118"/>
    </row>
    <row r="119" spans="1:28" ht="15.75">
      <c r="A119" s="36"/>
      <c r="B119" s="5" t="s">
        <v>67</v>
      </c>
      <c r="C119" s="48" t="s">
        <v>120</v>
      </c>
      <c r="D119" s="176"/>
      <c r="E119" s="16"/>
      <c r="F119" s="38"/>
      <c r="G119" s="5"/>
      <c r="H119" s="5"/>
      <c r="AB119"/>
    </row>
    <row r="120" spans="1:28" ht="15.75">
      <c r="A120" s="36"/>
      <c r="B120" s="5"/>
      <c r="C120" s="48"/>
      <c r="D120" s="176"/>
      <c r="E120" s="16"/>
      <c r="F120" s="38"/>
      <c r="G120" s="5"/>
      <c r="H120" s="5"/>
      <c r="AB120"/>
    </row>
    <row r="121" spans="1:28" ht="15.75">
      <c r="A121" s="36"/>
      <c r="B121" s="37" t="s">
        <v>16</v>
      </c>
      <c r="C121" s="220">
        <v>401458</v>
      </c>
      <c r="D121" s="176">
        <v>6042364</v>
      </c>
      <c r="E121" s="16"/>
      <c r="F121" s="38"/>
      <c r="G121" s="5"/>
      <c r="H121" s="5"/>
      <c r="AB121"/>
    </row>
    <row r="122" spans="1:28" ht="15.75">
      <c r="A122" s="36"/>
      <c r="B122" s="5"/>
      <c r="C122" s="48"/>
      <c r="D122" s="176"/>
      <c r="E122" s="16"/>
      <c r="F122" s="43"/>
      <c r="G122" s="5"/>
      <c r="H122" s="5"/>
      <c r="AB122"/>
    </row>
    <row r="123" spans="1:28" ht="15.75">
      <c r="A123" s="100" t="s">
        <v>25</v>
      </c>
      <c r="B123" s="221"/>
      <c r="C123" s="222"/>
      <c r="D123" s="173"/>
      <c r="E123" s="16"/>
      <c r="F123" s="5"/>
      <c r="G123" s="38"/>
      <c r="H123" s="43"/>
      <c r="AB123"/>
    </row>
    <row r="124" spans="1:28" ht="15.75">
      <c r="A124" s="42"/>
      <c r="B124" s="169" t="s">
        <v>78</v>
      </c>
      <c r="C124" s="223" t="s">
        <v>120</v>
      </c>
      <c r="D124" s="176"/>
      <c r="E124" s="16"/>
      <c r="F124" s="5"/>
      <c r="G124" s="38"/>
      <c r="H124" s="43"/>
      <c r="AB124"/>
    </row>
    <row r="125" spans="1:28" ht="15.75">
      <c r="A125" s="42"/>
      <c r="B125" s="169" t="s">
        <v>80</v>
      </c>
      <c r="C125" s="223" t="s">
        <v>120</v>
      </c>
      <c r="D125" s="176"/>
      <c r="E125" s="16"/>
      <c r="F125" s="5"/>
      <c r="G125" s="38"/>
      <c r="H125" s="43"/>
      <c r="AB125"/>
    </row>
    <row r="126" spans="1:28" ht="15.75">
      <c r="A126" s="42"/>
      <c r="B126" s="169" t="s">
        <v>70</v>
      </c>
      <c r="C126" s="223">
        <v>115708</v>
      </c>
      <c r="D126" s="176"/>
      <c r="E126" s="16"/>
      <c r="H126" s="43"/>
      <c r="AB126"/>
    </row>
    <row r="127" spans="1:28" ht="15.75">
      <c r="A127" s="42"/>
      <c r="B127" s="169" t="s">
        <v>81</v>
      </c>
      <c r="C127" s="223" t="s">
        <v>120</v>
      </c>
      <c r="D127" s="173"/>
      <c r="E127" s="16"/>
      <c r="H127" s="43"/>
      <c r="AB127"/>
    </row>
    <row r="128" spans="1:28" ht="15.75">
      <c r="A128" s="42"/>
      <c r="B128" s="169" t="s">
        <v>102</v>
      </c>
      <c r="C128" s="223" t="s">
        <v>120</v>
      </c>
      <c r="D128" s="176"/>
      <c r="E128" s="16"/>
      <c r="H128" s="43"/>
      <c r="AB128"/>
    </row>
    <row r="129" spans="1:28" ht="15.75">
      <c r="A129" s="42"/>
      <c r="B129" s="169" t="s">
        <v>86</v>
      </c>
      <c r="C129" s="223" t="s">
        <v>120</v>
      </c>
      <c r="D129" s="176"/>
      <c r="E129" s="16"/>
      <c r="H129" s="43"/>
      <c r="AB129"/>
    </row>
    <row r="130" spans="1:28" ht="15.75">
      <c r="A130" s="42"/>
      <c r="B130" s="169" t="s">
        <v>85</v>
      </c>
      <c r="C130" s="223">
        <v>23055</v>
      </c>
      <c r="D130" s="176"/>
      <c r="E130" s="16"/>
      <c r="H130" s="43"/>
      <c r="AB130"/>
    </row>
    <row r="131" spans="1:28" ht="15.75">
      <c r="A131" s="42"/>
      <c r="B131" s="169" t="s">
        <v>77</v>
      </c>
      <c r="C131" s="223">
        <v>27626</v>
      </c>
      <c r="D131" s="176"/>
      <c r="E131" s="16"/>
      <c r="H131" s="43"/>
      <c r="AB131"/>
    </row>
    <row r="132" spans="1:28" ht="15.75">
      <c r="A132" s="42"/>
      <c r="B132" s="169" t="s">
        <v>71</v>
      </c>
      <c r="C132" s="223">
        <v>23500</v>
      </c>
      <c r="D132" s="173"/>
      <c r="E132" s="16"/>
      <c r="H132" s="43"/>
      <c r="AB132"/>
    </row>
    <row r="133" spans="1:28" ht="15.75">
      <c r="A133" s="42"/>
      <c r="B133" s="169" t="s">
        <v>72</v>
      </c>
      <c r="C133" s="223">
        <v>41599</v>
      </c>
      <c r="D133" s="173"/>
      <c r="E133" s="16"/>
      <c r="H133" s="43"/>
      <c r="AB133"/>
    </row>
    <row r="134" spans="1:28" ht="15.75">
      <c r="A134" s="5"/>
      <c r="B134" s="169" t="s">
        <v>82</v>
      </c>
      <c r="C134" s="223" t="s">
        <v>120</v>
      </c>
      <c r="D134" s="176"/>
      <c r="E134" s="16"/>
      <c r="F134" s="44"/>
      <c r="H134" s="43"/>
      <c r="AB134"/>
    </row>
    <row r="135" spans="1:28" ht="15.75">
      <c r="A135" s="42"/>
      <c r="B135" s="169" t="s">
        <v>67</v>
      </c>
      <c r="C135" s="223">
        <v>15682</v>
      </c>
      <c r="D135" s="176"/>
      <c r="E135" s="16"/>
      <c r="H135" s="43"/>
      <c r="AB135"/>
    </row>
    <row r="136" spans="2:28" ht="15.75">
      <c r="B136" s="169" t="s">
        <v>69</v>
      </c>
      <c r="C136" s="223" t="s">
        <v>120</v>
      </c>
      <c r="D136" s="173"/>
      <c r="E136" s="16"/>
      <c r="H136" s="43"/>
      <c r="AB136"/>
    </row>
    <row r="137" spans="2:28" ht="15.75">
      <c r="B137" s="169"/>
      <c r="C137" s="219"/>
      <c r="D137" s="173"/>
      <c r="E137" s="16"/>
      <c r="H137" s="43"/>
      <c r="AB137"/>
    </row>
    <row r="138" spans="2:28" ht="15.75">
      <c r="B138" s="37" t="s">
        <v>16</v>
      </c>
      <c r="C138" s="220">
        <v>379060</v>
      </c>
      <c r="D138" s="173">
        <v>6113351.04</v>
      </c>
      <c r="E138" s="16"/>
      <c r="H138" s="43"/>
      <c r="AB138"/>
    </row>
    <row r="139" spans="1:28" ht="15.75">
      <c r="A139" s="42"/>
      <c r="B139" s="221"/>
      <c r="C139" s="222"/>
      <c r="D139" s="176"/>
      <c r="E139" s="16"/>
      <c r="F139" s="5"/>
      <c r="G139" s="5"/>
      <c r="H139" s="5"/>
      <c r="AB139"/>
    </row>
    <row r="140" spans="1:28" ht="15.75">
      <c r="A140" s="100" t="s">
        <v>19</v>
      </c>
      <c r="B140" s="221"/>
      <c r="C140" s="222"/>
      <c r="D140" s="176"/>
      <c r="E140" s="16"/>
      <c r="H140" s="5"/>
      <c r="AB140"/>
    </row>
    <row r="141" spans="1:28" ht="15.75">
      <c r="A141" s="42"/>
      <c r="B141" s="169" t="s">
        <v>78</v>
      </c>
      <c r="C141" s="223">
        <v>1933068</v>
      </c>
      <c r="D141" s="173"/>
      <c r="E141" s="16"/>
      <c r="H141" s="5"/>
      <c r="AB141"/>
    </row>
    <row r="142" spans="1:28" ht="15.75">
      <c r="A142" s="42"/>
      <c r="B142" s="169" t="s">
        <v>80</v>
      </c>
      <c r="C142" s="223">
        <v>177794</v>
      </c>
      <c r="D142" s="173"/>
      <c r="E142" s="16"/>
      <c r="H142" s="5"/>
      <c r="AB142"/>
    </row>
    <row r="143" spans="1:28" ht="15.75">
      <c r="A143" s="42"/>
      <c r="B143" s="169" t="s">
        <v>70</v>
      </c>
      <c r="C143" s="223">
        <v>2903710</v>
      </c>
      <c r="D143" s="176"/>
      <c r="E143" s="16"/>
      <c r="H143" s="5"/>
      <c r="AB143"/>
    </row>
    <row r="144" spans="1:28" ht="15.75">
      <c r="A144" s="42"/>
      <c r="B144" s="169" t="s">
        <v>81</v>
      </c>
      <c r="C144" s="223" t="s">
        <v>120</v>
      </c>
      <c r="D144" s="176"/>
      <c r="E144" s="16"/>
      <c r="H144" s="5"/>
      <c r="AB144"/>
    </row>
    <row r="145" spans="1:28" ht="15.75">
      <c r="A145" s="42"/>
      <c r="B145" s="169" t="s">
        <v>83</v>
      </c>
      <c r="C145" s="223" t="s">
        <v>120</v>
      </c>
      <c r="D145" s="176"/>
      <c r="E145" s="16"/>
      <c r="H145" s="5"/>
      <c r="AB145"/>
    </row>
    <row r="146" spans="1:28" ht="15.75">
      <c r="A146" s="42"/>
      <c r="B146" s="169" t="s">
        <v>102</v>
      </c>
      <c r="C146" s="223">
        <v>488032</v>
      </c>
      <c r="D146" s="173"/>
      <c r="E146" s="16"/>
      <c r="H146" s="5"/>
      <c r="AB146"/>
    </row>
    <row r="147" spans="1:28" ht="15.75">
      <c r="A147" s="42"/>
      <c r="B147" s="169" t="s">
        <v>86</v>
      </c>
      <c r="C147" s="223" t="s">
        <v>120</v>
      </c>
      <c r="D147" s="176"/>
      <c r="E147" s="16"/>
      <c r="H147" s="5"/>
      <c r="AB147"/>
    </row>
    <row r="148" spans="1:28" ht="15.75">
      <c r="A148" s="42"/>
      <c r="B148" s="169" t="s">
        <v>85</v>
      </c>
      <c r="C148" s="223">
        <v>204793</v>
      </c>
      <c r="D148" s="176"/>
      <c r="E148" s="223"/>
      <c r="H148" s="5"/>
      <c r="AB148"/>
    </row>
    <row r="149" spans="1:28" ht="15.75">
      <c r="A149" s="42"/>
      <c r="B149" s="169" t="s">
        <v>77</v>
      </c>
      <c r="C149" s="223">
        <v>334398</v>
      </c>
      <c r="D149" s="223"/>
      <c r="E149" s="223"/>
      <c r="H149" s="5"/>
      <c r="AB149"/>
    </row>
    <row r="150" spans="1:28" ht="15.75">
      <c r="A150" s="42"/>
      <c r="B150" s="169" t="s">
        <v>71</v>
      </c>
      <c r="C150" s="223">
        <v>512294</v>
      </c>
      <c r="D150" s="176"/>
      <c r="E150" s="16"/>
      <c r="H150" s="5"/>
      <c r="AB150"/>
    </row>
    <row r="151" spans="1:28" ht="15.75">
      <c r="A151" s="42"/>
      <c r="B151" s="169" t="s">
        <v>72</v>
      </c>
      <c r="C151" s="223">
        <v>111357</v>
      </c>
      <c r="D151" s="176"/>
      <c r="E151" s="16"/>
      <c r="H151" s="5"/>
      <c r="AB151"/>
    </row>
    <row r="152" spans="1:28" ht="15.75">
      <c r="A152" s="42"/>
      <c r="B152" s="169" t="s">
        <v>82</v>
      </c>
      <c r="C152" s="223">
        <v>185569</v>
      </c>
      <c r="D152" s="176"/>
      <c r="E152" s="16"/>
      <c r="H152" s="5"/>
      <c r="AB152"/>
    </row>
    <row r="153" spans="1:28" ht="15.75">
      <c r="A153" s="5"/>
      <c r="B153" s="169" t="s">
        <v>67</v>
      </c>
      <c r="C153" s="223">
        <v>641077</v>
      </c>
      <c r="D153" s="176"/>
      <c r="E153" s="16"/>
      <c r="H153" s="43"/>
      <c r="I153" s="5"/>
      <c r="AB153"/>
    </row>
    <row r="154" spans="1:28" ht="15.75">
      <c r="A154" s="42"/>
      <c r="B154" s="169" t="s">
        <v>84</v>
      </c>
      <c r="C154" s="223">
        <v>528971</v>
      </c>
      <c r="D154" s="176"/>
      <c r="E154" s="16"/>
      <c r="F154" s="44"/>
      <c r="H154" s="43"/>
      <c r="AB154"/>
    </row>
    <row r="155" spans="1:28" ht="15.75">
      <c r="A155" s="42"/>
      <c r="B155" s="169"/>
      <c r="C155" s="219"/>
      <c r="D155" s="176"/>
      <c r="E155" s="16"/>
      <c r="H155" s="5"/>
      <c r="AB155"/>
    </row>
    <row r="156" spans="1:28" ht="15.75">
      <c r="A156" s="42"/>
      <c r="B156" s="37" t="s">
        <v>16</v>
      </c>
      <c r="C156" s="220">
        <v>8439061</v>
      </c>
      <c r="D156" s="176">
        <v>123148050.74</v>
      </c>
      <c r="E156" s="16"/>
      <c r="G156" s="44"/>
      <c r="H156" s="5"/>
      <c r="AB156"/>
    </row>
    <row r="157" spans="2:28" ht="15.75">
      <c r="B157" s="221"/>
      <c r="C157" s="222"/>
      <c r="D157" s="173"/>
      <c r="E157" s="16"/>
      <c r="H157" s="5"/>
      <c r="AB157"/>
    </row>
    <row r="158" spans="1:28" ht="15.75">
      <c r="A158" s="100" t="s">
        <v>18</v>
      </c>
      <c r="B158" s="221"/>
      <c r="C158" s="222"/>
      <c r="D158" s="176"/>
      <c r="E158" s="16"/>
      <c r="F158" s="5"/>
      <c r="G158" s="5"/>
      <c r="H158" s="5"/>
      <c r="AB158"/>
    </row>
    <row r="159" spans="1:28" ht="15.75">
      <c r="A159" s="42"/>
      <c r="B159" s="169" t="s">
        <v>78</v>
      </c>
      <c r="C159" s="223">
        <v>3749273</v>
      </c>
      <c r="D159" s="176"/>
      <c r="E159" s="16"/>
      <c r="H159" s="31"/>
      <c r="I159" s="51"/>
      <c r="AB159"/>
    </row>
    <row r="160" spans="1:28" ht="15.75">
      <c r="A160" s="42"/>
      <c r="B160" s="169" t="s">
        <v>80</v>
      </c>
      <c r="C160" s="223">
        <v>1624878</v>
      </c>
      <c r="D160" s="176"/>
      <c r="E160" s="16"/>
      <c r="H160" s="5"/>
      <c r="AB160"/>
    </row>
    <row r="161" spans="1:28" ht="15.75">
      <c r="A161" s="42"/>
      <c r="B161" s="169" t="s">
        <v>70</v>
      </c>
      <c r="C161" s="223">
        <v>5228483</v>
      </c>
      <c r="D161" s="173"/>
      <c r="E161" s="16"/>
      <c r="H161" s="5"/>
      <c r="AB161"/>
    </row>
    <row r="162" spans="1:28" ht="15.75">
      <c r="A162" s="42"/>
      <c r="B162" s="169" t="s">
        <v>87</v>
      </c>
      <c r="C162" s="223" t="s">
        <v>120</v>
      </c>
      <c r="D162" s="173"/>
      <c r="E162" s="16"/>
      <c r="H162" s="5"/>
      <c r="AB162"/>
    </row>
    <row r="163" spans="1:28" ht="15.75">
      <c r="A163" s="42"/>
      <c r="B163" s="169" t="s">
        <v>81</v>
      </c>
      <c r="C163" s="223" t="s">
        <v>120</v>
      </c>
      <c r="D163" s="176"/>
      <c r="E163" s="16"/>
      <c r="H163" s="5"/>
      <c r="AB163"/>
    </row>
    <row r="164" spans="1:28" ht="15.75">
      <c r="A164" s="42"/>
      <c r="B164" s="169" t="s">
        <v>83</v>
      </c>
      <c r="C164" s="223">
        <v>292304</v>
      </c>
      <c r="D164" s="176"/>
      <c r="E164" s="16"/>
      <c r="H164" s="5"/>
      <c r="AB164"/>
    </row>
    <row r="165" spans="1:28" ht="15.75">
      <c r="A165" s="42"/>
      <c r="B165" s="169" t="s">
        <v>121</v>
      </c>
      <c r="C165" s="223">
        <v>1897010</v>
      </c>
      <c r="D165" s="176"/>
      <c r="E165" s="16"/>
      <c r="H165" s="5"/>
      <c r="AB165"/>
    </row>
    <row r="166" spans="1:28" ht="15.75">
      <c r="A166" s="42"/>
      <c r="B166" s="169" t="s">
        <v>86</v>
      </c>
      <c r="C166" s="223">
        <v>141536</v>
      </c>
      <c r="D166" s="173"/>
      <c r="E166" s="16"/>
      <c r="H166" s="5"/>
      <c r="AB166"/>
    </row>
    <row r="167" spans="1:28" ht="15.75">
      <c r="A167" s="42"/>
      <c r="B167" s="169" t="s">
        <v>85</v>
      </c>
      <c r="C167" s="223">
        <v>304822</v>
      </c>
      <c r="D167" s="176"/>
      <c r="E167" s="16"/>
      <c r="H167" s="5"/>
      <c r="AB167"/>
    </row>
    <row r="168" spans="1:28" ht="15.75">
      <c r="A168" s="42"/>
      <c r="B168" s="169" t="s">
        <v>77</v>
      </c>
      <c r="C168" s="223">
        <v>1354732</v>
      </c>
      <c r="D168" s="176"/>
      <c r="E168" s="16"/>
      <c r="H168" s="5"/>
      <c r="AB168"/>
    </row>
    <row r="169" spans="1:28" ht="15.75">
      <c r="A169" s="42"/>
      <c r="B169" s="169" t="s">
        <v>71</v>
      </c>
      <c r="C169" s="223">
        <v>1023463</v>
      </c>
      <c r="D169" s="173"/>
      <c r="E169" s="16"/>
      <c r="H169" s="5"/>
      <c r="AB169"/>
    </row>
    <row r="170" spans="1:28" ht="15.75">
      <c r="A170" s="42"/>
      <c r="B170" s="169" t="s">
        <v>72</v>
      </c>
      <c r="C170" s="223">
        <v>422826</v>
      </c>
      <c r="D170" s="173"/>
      <c r="E170" s="16"/>
      <c r="H170" s="5"/>
      <c r="AB170"/>
    </row>
    <row r="171" spans="1:28" ht="15.75">
      <c r="A171" s="42"/>
      <c r="B171" s="169" t="s">
        <v>82</v>
      </c>
      <c r="C171" s="223">
        <v>198079</v>
      </c>
      <c r="D171" s="173"/>
      <c r="E171" s="16"/>
      <c r="H171" s="5"/>
      <c r="AB171"/>
    </row>
    <row r="172" spans="1:28" ht="15.75">
      <c r="A172" s="42"/>
      <c r="B172" s="169" t="s">
        <v>67</v>
      </c>
      <c r="C172" s="223">
        <v>3884193</v>
      </c>
      <c r="D172" s="176"/>
      <c r="E172" s="16"/>
      <c r="H172" s="5"/>
      <c r="AB172"/>
    </row>
    <row r="173" spans="1:28" ht="15.75">
      <c r="A173" s="5"/>
      <c r="B173" s="169" t="s">
        <v>84</v>
      </c>
      <c r="C173" s="223">
        <v>1006509</v>
      </c>
      <c r="D173" s="176"/>
      <c r="E173" s="16"/>
      <c r="H173" s="5"/>
      <c r="AB173"/>
    </row>
    <row r="174" spans="1:28" ht="15.75" customHeight="1">
      <c r="A174" s="42"/>
      <c r="B174" s="169" t="s">
        <v>69</v>
      </c>
      <c r="C174" s="223">
        <v>20267</v>
      </c>
      <c r="D174" s="176"/>
      <c r="E174" s="16"/>
      <c r="F174" s="44"/>
      <c r="H174" s="5"/>
      <c r="AB174"/>
    </row>
    <row r="175" spans="1:28" ht="15.75" customHeight="1">
      <c r="A175" s="42"/>
      <c r="B175" s="169"/>
      <c r="C175" s="219"/>
      <c r="D175" s="176"/>
      <c r="E175" s="16"/>
      <c r="F175" s="44"/>
      <c r="H175" s="5"/>
      <c r="AB175"/>
    </row>
    <row r="176" spans="1:28" ht="15.75" customHeight="1">
      <c r="A176" s="42"/>
      <c r="B176" s="37" t="s">
        <v>16</v>
      </c>
      <c r="C176" s="220">
        <v>21243104</v>
      </c>
      <c r="D176" s="176">
        <v>228172101.52</v>
      </c>
      <c r="E176" s="16"/>
      <c r="F176" s="44"/>
      <c r="H176" s="5"/>
      <c r="AB176"/>
    </row>
    <row r="177" spans="1:28" ht="15.75" customHeight="1">
      <c r="A177" s="42"/>
      <c r="B177" s="34"/>
      <c r="C177" s="48"/>
      <c r="D177" s="176"/>
      <c r="E177" s="16"/>
      <c r="H177" s="5"/>
      <c r="AB177"/>
    </row>
    <row r="178" spans="1:28" ht="15.75" customHeight="1">
      <c r="A178" s="100" t="s">
        <v>20</v>
      </c>
      <c r="B178" s="221"/>
      <c r="C178" s="222"/>
      <c r="D178" s="173"/>
      <c r="E178" s="16"/>
      <c r="H178" s="5"/>
      <c r="AB178"/>
    </row>
    <row r="179" spans="1:28" ht="15.75">
      <c r="A179" s="42"/>
      <c r="B179" s="169" t="s">
        <v>78</v>
      </c>
      <c r="C179" s="223">
        <v>1435444</v>
      </c>
      <c r="D179" s="176"/>
      <c r="E179" s="16"/>
      <c r="F179" s="5"/>
      <c r="G179" s="5"/>
      <c r="H179" s="5"/>
      <c r="AB179"/>
    </row>
    <row r="180" spans="1:28" ht="15.75">
      <c r="A180" s="42"/>
      <c r="B180" s="169" t="s">
        <v>80</v>
      </c>
      <c r="C180" s="223" t="s">
        <v>120</v>
      </c>
      <c r="D180" s="176"/>
      <c r="E180" s="16"/>
      <c r="H180" s="5"/>
      <c r="AB180"/>
    </row>
    <row r="181" spans="1:28" ht="15.75">
      <c r="A181" s="42"/>
      <c r="B181" s="169" t="s">
        <v>70</v>
      </c>
      <c r="C181" s="223">
        <v>453901</v>
      </c>
      <c r="D181" s="173"/>
      <c r="E181" s="16"/>
      <c r="H181" s="5"/>
      <c r="AB181"/>
    </row>
    <row r="182" spans="1:28" ht="15.75">
      <c r="A182" s="42"/>
      <c r="B182" s="169" t="s">
        <v>83</v>
      </c>
      <c r="C182" s="223" t="s">
        <v>120</v>
      </c>
      <c r="D182" s="173"/>
      <c r="E182" s="16"/>
      <c r="H182" s="5"/>
      <c r="AB182"/>
    </row>
    <row r="183" spans="1:28" ht="15.75">
      <c r="A183" s="42"/>
      <c r="B183" s="169" t="s">
        <v>102</v>
      </c>
      <c r="C183" s="223" t="s">
        <v>120</v>
      </c>
      <c r="D183" s="176"/>
      <c r="E183" s="16"/>
      <c r="H183" s="31"/>
      <c r="I183" s="51"/>
      <c r="AB183"/>
    </row>
    <row r="184" spans="1:28" ht="15.75">
      <c r="A184" s="42"/>
      <c r="B184" s="169" t="s">
        <v>86</v>
      </c>
      <c r="C184" s="223" t="s">
        <v>120</v>
      </c>
      <c r="D184" s="176"/>
      <c r="E184" s="16"/>
      <c r="H184" s="31"/>
      <c r="I184" s="51"/>
      <c r="AB184"/>
    </row>
    <row r="185" spans="1:28" ht="15.75">
      <c r="A185" s="42"/>
      <c r="B185" s="169" t="s">
        <v>85</v>
      </c>
      <c r="C185" s="223">
        <v>83804</v>
      </c>
      <c r="D185" s="173"/>
      <c r="E185" s="16"/>
      <c r="H185" s="31"/>
      <c r="I185" s="51"/>
      <c r="AB185"/>
    </row>
    <row r="186" spans="1:28" ht="15.75">
      <c r="A186" s="42"/>
      <c r="B186" s="169" t="s">
        <v>77</v>
      </c>
      <c r="C186" s="223">
        <v>53081</v>
      </c>
      <c r="D186" s="176"/>
      <c r="E186" s="16"/>
      <c r="H186" s="31"/>
      <c r="I186" s="51"/>
      <c r="AB186"/>
    </row>
    <row r="187" spans="1:28" ht="15.75">
      <c r="A187" s="42"/>
      <c r="B187" s="169" t="s">
        <v>71</v>
      </c>
      <c r="C187" s="223">
        <v>53328</v>
      </c>
      <c r="D187" s="176"/>
      <c r="E187" s="16"/>
      <c r="H187" s="31"/>
      <c r="I187" s="51"/>
      <c r="AB187"/>
    </row>
    <row r="188" spans="1:28" ht="15.75">
      <c r="A188" s="42"/>
      <c r="B188" s="169" t="s">
        <v>72</v>
      </c>
      <c r="C188" s="223">
        <v>15364</v>
      </c>
      <c r="D188" s="173"/>
      <c r="E188" s="16"/>
      <c r="H188" s="31"/>
      <c r="I188" s="51"/>
      <c r="AB188"/>
    </row>
    <row r="189" spans="1:28" ht="15.75">
      <c r="A189" s="42"/>
      <c r="B189" s="169" t="s">
        <v>82</v>
      </c>
      <c r="C189" s="223">
        <v>50753</v>
      </c>
      <c r="D189" s="176"/>
      <c r="E189" s="16"/>
      <c r="H189" s="31"/>
      <c r="I189" s="51"/>
      <c r="AB189"/>
    </row>
    <row r="190" spans="1:28" ht="15.75">
      <c r="A190" s="42"/>
      <c r="B190" s="169" t="s">
        <v>67</v>
      </c>
      <c r="C190" s="223">
        <v>823123</v>
      </c>
      <c r="D190" s="176"/>
      <c r="E190" s="16"/>
      <c r="H190" s="31"/>
      <c r="I190" s="51"/>
      <c r="AB190"/>
    </row>
    <row r="191" spans="1:28" ht="15.75">
      <c r="A191" s="42"/>
      <c r="B191" s="169" t="s">
        <v>84</v>
      </c>
      <c r="C191" s="223">
        <v>626896</v>
      </c>
      <c r="D191" s="176"/>
      <c r="E191" s="16"/>
      <c r="H191" s="31"/>
      <c r="I191" s="51"/>
      <c r="AB191"/>
    </row>
    <row r="192" spans="1:28" ht="15.75">
      <c r="A192" s="42"/>
      <c r="B192" s="5"/>
      <c r="C192" s="48"/>
      <c r="D192" s="176"/>
      <c r="E192" s="16"/>
      <c r="F192" s="44"/>
      <c r="H192" s="31"/>
      <c r="I192" s="51"/>
      <c r="AB192"/>
    </row>
    <row r="193" spans="1:28" ht="15.75">
      <c r="A193" s="42"/>
      <c r="B193" s="37" t="s">
        <v>16</v>
      </c>
      <c r="C193" s="220">
        <v>4058989</v>
      </c>
      <c r="D193" s="180">
        <v>24939414.14</v>
      </c>
      <c r="E193" s="16"/>
      <c r="H193" s="31"/>
      <c r="I193" s="51"/>
      <c r="AB193"/>
    </row>
    <row r="194" spans="1:28" ht="15.75">
      <c r="A194" s="42"/>
      <c r="B194" s="5"/>
      <c r="C194" s="48"/>
      <c r="D194" s="176"/>
      <c r="E194" s="16"/>
      <c r="H194" s="31"/>
      <c r="I194" s="51"/>
      <c r="AB194"/>
    </row>
    <row r="195" spans="1:28" ht="15.75">
      <c r="A195" s="100" t="s">
        <v>21</v>
      </c>
      <c r="B195" s="221"/>
      <c r="C195" s="222"/>
      <c r="D195" s="173"/>
      <c r="E195" s="16"/>
      <c r="H195" s="31"/>
      <c r="I195" s="51"/>
      <c r="AB195"/>
    </row>
    <row r="196" spans="1:28" ht="15.75">
      <c r="A196" s="42"/>
      <c r="B196" s="169" t="s">
        <v>78</v>
      </c>
      <c r="C196" s="223">
        <v>383409</v>
      </c>
      <c r="D196" s="176"/>
      <c r="E196" s="16"/>
      <c r="F196" s="37"/>
      <c r="G196" s="50"/>
      <c r="H196" s="31"/>
      <c r="I196" s="51"/>
      <c r="AB196"/>
    </row>
    <row r="197" spans="1:28" ht="15.75">
      <c r="A197" s="42"/>
      <c r="B197" s="169" t="s">
        <v>80</v>
      </c>
      <c r="C197" s="223">
        <v>67096</v>
      </c>
      <c r="D197" s="176"/>
      <c r="E197" s="16"/>
      <c r="H197" s="17"/>
      <c r="I197" s="52"/>
      <c r="AB197"/>
    </row>
    <row r="198" spans="1:28" ht="15.75">
      <c r="A198" s="42"/>
      <c r="B198" s="169" t="s">
        <v>70</v>
      </c>
      <c r="C198" s="223" t="s">
        <v>120</v>
      </c>
      <c r="D198" s="176"/>
      <c r="E198" s="16"/>
      <c r="H198" s="17"/>
      <c r="I198" s="52"/>
      <c r="AB198"/>
    </row>
    <row r="199" spans="1:28" ht="15.75">
      <c r="A199" s="42"/>
      <c r="B199" s="169" t="s">
        <v>83</v>
      </c>
      <c r="C199" s="223" t="s">
        <v>120</v>
      </c>
      <c r="D199" s="176"/>
      <c r="E199" s="16"/>
      <c r="H199" s="17"/>
      <c r="I199" s="52"/>
      <c r="AB199"/>
    </row>
    <row r="200" spans="1:28" ht="15.75">
      <c r="A200" s="42"/>
      <c r="B200" s="169" t="s">
        <v>102</v>
      </c>
      <c r="C200" s="223" t="s">
        <v>120</v>
      </c>
      <c r="D200" s="176"/>
      <c r="E200" s="16"/>
      <c r="H200" s="17"/>
      <c r="I200" s="52"/>
      <c r="AB200"/>
    </row>
    <row r="201" spans="1:28" ht="15.75">
      <c r="A201" s="42"/>
      <c r="B201" s="169" t="s">
        <v>86</v>
      </c>
      <c r="C201" s="223" t="s">
        <v>120</v>
      </c>
      <c r="D201" s="176"/>
      <c r="E201" s="16"/>
      <c r="H201" s="53"/>
      <c r="I201" s="54"/>
      <c r="AB201"/>
    </row>
    <row r="202" spans="1:28" ht="15.75">
      <c r="A202" s="42"/>
      <c r="B202" s="169" t="s">
        <v>85</v>
      </c>
      <c r="C202" s="223" t="s">
        <v>120</v>
      </c>
      <c r="D202" s="176"/>
      <c r="E202" s="16"/>
      <c r="H202" s="53"/>
      <c r="I202" s="54"/>
      <c r="AB202"/>
    </row>
    <row r="203" spans="1:28" ht="15.75">
      <c r="A203" s="6"/>
      <c r="B203" s="169" t="s">
        <v>77</v>
      </c>
      <c r="C203" s="223" t="s">
        <v>120</v>
      </c>
      <c r="D203" s="176"/>
      <c r="E203" s="16"/>
      <c r="H203" s="31"/>
      <c r="I203" s="51"/>
      <c r="AB203"/>
    </row>
    <row r="204" spans="1:28" ht="15.75">
      <c r="A204" s="42"/>
      <c r="B204" s="169" t="s">
        <v>71</v>
      </c>
      <c r="C204" s="223" t="s">
        <v>120</v>
      </c>
      <c r="D204" s="176"/>
      <c r="E204" s="16"/>
      <c r="H204" s="31"/>
      <c r="I204" s="51"/>
      <c r="AB204"/>
    </row>
    <row r="205" spans="1:28" ht="15.75">
      <c r="A205" s="42"/>
      <c r="B205" s="169" t="s">
        <v>72</v>
      </c>
      <c r="C205" s="223">
        <v>12613</v>
      </c>
      <c r="D205" s="176"/>
      <c r="E205" s="16"/>
      <c r="H205" s="31"/>
      <c r="I205" s="51"/>
      <c r="AB205"/>
    </row>
    <row r="206" spans="1:28" ht="15.75">
      <c r="A206" s="42"/>
      <c r="B206" s="169" t="s">
        <v>82</v>
      </c>
      <c r="C206" s="223" t="s">
        <v>120</v>
      </c>
      <c r="D206" s="176"/>
      <c r="E206" s="16"/>
      <c r="H206" s="31"/>
      <c r="I206" s="51"/>
      <c r="AB206"/>
    </row>
    <row r="207" spans="1:28" ht="15.75">
      <c r="A207" s="42"/>
      <c r="B207" s="169" t="s">
        <v>67</v>
      </c>
      <c r="C207" s="223">
        <v>235305</v>
      </c>
      <c r="D207" s="176"/>
      <c r="E207" s="16"/>
      <c r="H207" s="31"/>
      <c r="I207" s="51"/>
      <c r="AB207"/>
    </row>
    <row r="208" spans="1:28" ht="15.75">
      <c r="A208" s="42"/>
      <c r="B208" s="169" t="s">
        <v>84</v>
      </c>
      <c r="C208" s="223">
        <v>259789</v>
      </c>
      <c r="D208" s="176"/>
      <c r="E208" s="16"/>
      <c r="H208" s="31"/>
      <c r="I208" s="51"/>
      <c r="AB208"/>
    </row>
    <row r="209" spans="1:28" ht="15.75">
      <c r="A209" s="42"/>
      <c r="B209" s="221"/>
      <c r="C209" s="222"/>
      <c r="D209" s="171"/>
      <c r="E209" s="16"/>
      <c r="H209" s="31"/>
      <c r="I209" s="51"/>
      <c r="AB209"/>
    </row>
    <row r="210" spans="1:28" ht="15.75">
      <c r="A210" s="42"/>
      <c r="B210" s="37" t="s">
        <v>16</v>
      </c>
      <c r="C210" s="220">
        <v>1411819</v>
      </c>
      <c r="D210" s="171">
        <v>25730146.55</v>
      </c>
      <c r="E210" s="16"/>
      <c r="H210" s="53"/>
      <c r="I210" s="54"/>
      <c r="AB210"/>
    </row>
    <row r="211" spans="1:28" ht="15.75">
      <c r="A211" s="42"/>
      <c r="B211" s="221"/>
      <c r="C211" s="222"/>
      <c r="D211" s="171"/>
      <c r="E211" s="16"/>
      <c r="H211" s="31"/>
      <c r="I211" s="10"/>
      <c r="AB211"/>
    </row>
    <row r="212" spans="1:28" ht="15.75">
      <c r="A212" s="100" t="s">
        <v>31</v>
      </c>
      <c r="B212" s="5"/>
      <c r="C212" s="48"/>
      <c r="D212" s="176"/>
      <c r="E212" s="16"/>
      <c r="F212" s="5"/>
      <c r="G212" s="7"/>
      <c r="H212" s="31"/>
      <c r="I212" s="10"/>
      <c r="AB212"/>
    </row>
    <row r="213" spans="1:28" ht="15.75">
      <c r="A213" s="5"/>
      <c r="B213" s="169" t="s">
        <v>72</v>
      </c>
      <c r="C213" s="223" t="s">
        <v>120</v>
      </c>
      <c r="D213" s="176"/>
      <c r="E213" s="16"/>
      <c r="H213" s="31"/>
      <c r="I213" s="51"/>
      <c r="AB213"/>
    </row>
    <row r="214" spans="1:28" ht="15.75">
      <c r="A214" s="42"/>
      <c r="B214" s="169"/>
      <c r="C214" s="219"/>
      <c r="D214" s="171"/>
      <c r="E214" s="16"/>
      <c r="H214" s="17"/>
      <c r="I214" s="52"/>
      <c r="AB214"/>
    </row>
    <row r="215" spans="1:28" ht="15.75">
      <c r="A215" s="42"/>
      <c r="B215" s="170" t="s">
        <v>16</v>
      </c>
      <c r="C215" s="171" t="s">
        <v>120</v>
      </c>
      <c r="D215" s="171" t="s">
        <v>120</v>
      </c>
      <c r="E215" s="16"/>
      <c r="H215" s="17"/>
      <c r="I215" s="52"/>
      <c r="AB215"/>
    </row>
    <row r="216" spans="1:28" ht="15.75">
      <c r="A216" s="42"/>
      <c r="B216" s="34"/>
      <c r="C216" s="228"/>
      <c r="D216" s="178"/>
      <c r="E216" s="16"/>
      <c r="H216" s="53"/>
      <c r="I216" s="55"/>
      <c r="AB216"/>
    </row>
    <row r="217" spans="1:28" ht="15.75">
      <c r="A217" s="100" t="s">
        <v>29</v>
      </c>
      <c r="B217" s="221"/>
      <c r="C217" s="222"/>
      <c r="D217" s="173"/>
      <c r="E217" s="16"/>
      <c r="H217" s="31"/>
      <c r="I217" s="51"/>
      <c r="AB217"/>
    </row>
    <row r="218" spans="1:28" ht="15.75">
      <c r="A218" s="100"/>
      <c r="B218" s="221"/>
      <c r="C218" s="222"/>
      <c r="D218" s="173"/>
      <c r="E218" s="16"/>
      <c r="H218" s="31"/>
      <c r="I218" s="51"/>
      <c r="AB218"/>
    </row>
    <row r="219" spans="1:28" ht="15.75">
      <c r="A219" s="5"/>
      <c r="B219" s="4" t="s">
        <v>80</v>
      </c>
      <c r="C219" s="229" t="s">
        <v>120</v>
      </c>
      <c r="D219" s="176"/>
      <c r="E219" s="16"/>
      <c r="F219" s="5"/>
      <c r="G219" s="7"/>
      <c r="H219" s="53"/>
      <c r="I219" s="54"/>
      <c r="AB219"/>
    </row>
    <row r="220" spans="1:28" ht="15.75">
      <c r="A220" s="5"/>
      <c r="B220" s="169" t="s">
        <v>70</v>
      </c>
      <c r="C220" s="219" t="s">
        <v>120</v>
      </c>
      <c r="D220" s="176"/>
      <c r="E220" s="16"/>
      <c r="F220" s="5"/>
      <c r="G220" s="7"/>
      <c r="H220" s="53"/>
      <c r="I220" s="54"/>
      <c r="AB220"/>
    </row>
    <row r="221" spans="1:28" ht="15.75">
      <c r="A221" s="42"/>
      <c r="B221" s="5"/>
      <c r="C221" s="48"/>
      <c r="D221" s="226"/>
      <c r="E221" s="16"/>
      <c r="F221" s="5"/>
      <c r="G221" s="7"/>
      <c r="H221" s="5"/>
      <c r="AB221"/>
    </row>
    <row r="222" spans="1:28" ht="15.75">
      <c r="A222" s="42"/>
      <c r="B222" s="37" t="s">
        <v>16</v>
      </c>
      <c r="C222" s="220">
        <v>100783</v>
      </c>
      <c r="D222" s="176" t="s">
        <v>120</v>
      </c>
      <c r="E222" s="16"/>
      <c r="F222" s="5"/>
      <c r="G222" s="5"/>
      <c r="H222" s="5"/>
      <c r="AB222"/>
    </row>
    <row r="223" spans="1:28" ht="15.75">
      <c r="A223" s="5"/>
      <c r="B223" s="5"/>
      <c r="C223" s="48"/>
      <c r="D223" s="175"/>
      <c r="E223" s="16"/>
      <c r="G223" s="50"/>
      <c r="H223" s="5"/>
      <c r="AB223"/>
    </row>
    <row r="224" spans="1:28" ht="15.75">
      <c r="A224" s="42"/>
      <c r="B224" s="170"/>
      <c r="C224" s="230"/>
      <c r="D224" s="171"/>
      <c r="E224" s="16"/>
      <c r="H224" s="17"/>
      <c r="I224" s="52"/>
      <c r="AB224"/>
    </row>
    <row r="225" spans="1:28" ht="15.75">
      <c r="A225" s="100" t="s">
        <v>128</v>
      </c>
      <c r="B225" s="107"/>
      <c r="C225" s="161">
        <v>41852976</v>
      </c>
      <c r="D225" s="179">
        <v>520534805.4</v>
      </c>
      <c r="E225" s="16"/>
      <c r="F225" s="5"/>
      <c r="G225" s="5"/>
      <c r="H225" s="5"/>
      <c r="AB225"/>
    </row>
    <row r="226" spans="1:28" ht="15.75">
      <c r="A226" s="42"/>
      <c r="B226" s="5"/>
      <c r="C226" s="48"/>
      <c r="D226" s="175"/>
      <c r="E226" s="16"/>
      <c r="F226" s="5"/>
      <c r="G226" s="5"/>
      <c r="H226" s="5"/>
      <c r="AB226"/>
    </row>
    <row r="227" spans="1:28" ht="15.75">
      <c r="A227" s="42"/>
      <c r="B227" s="5"/>
      <c r="C227" s="48"/>
      <c r="D227" s="175"/>
      <c r="E227" s="16"/>
      <c r="F227" s="16"/>
      <c r="AB227"/>
    </row>
    <row r="228" spans="1:28" ht="15.75">
      <c r="A228" s="5"/>
      <c r="B228" s="5"/>
      <c r="C228" s="48"/>
      <c r="D228" s="231"/>
      <c r="E228" s="16"/>
      <c r="F228" s="43"/>
      <c r="AB228"/>
    </row>
    <row r="229" spans="1:28" ht="15.75">
      <c r="A229" s="42"/>
      <c r="B229" s="5"/>
      <c r="C229" s="48"/>
      <c r="D229" s="231"/>
      <c r="E229" s="16"/>
      <c r="F229" s="16"/>
      <c r="AB229"/>
    </row>
    <row r="230" spans="1:28" ht="15.75">
      <c r="A230" s="42"/>
      <c r="B230" s="5"/>
      <c r="C230" s="48"/>
      <c r="D230" s="232"/>
      <c r="E230" s="233"/>
      <c r="AB230"/>
    </row>
    <row r="231" spans="1:28" ht="15.75">
      <c r="A231" s="42"/>
      <c r="B231" s="5"/>
      <c r="C231" s="48"/>
      <c r="D231" s="232"/>
      <c r="E231" s="234"/>
      <c r="AB231"/>
    </row>
    <row r="232" spans="1:28" ht="15.75">
      <c r="A232" s="42"/>
      <c r="B232" s="5"/>
      <c r="C232" s="48"/>
      <c r="D232" s="235"/>
      <c r="E232" s="233"/>
      <c r="AB232"/>
    </row>
    <row r="233" spans="1:28" ht="15.75">
      <c r="A233" s="5"/>
      <c r="B233" s="5"/>
      <c r="C233" s="48"/>
      <c r="D233" s="232"/>
      <c r="E233" s="234"/>
      <c r="AB233"/>
    </row>
    <row r="234" spans="1:28" ht="15.75">
      <c r="A234" s="36"/>
      <c r="B234" s="5"/>
      <c r="C234" s="48"/>
      <c r="D234" s="232"/>
      <c r="E234" s="233"/>
      <c r="AB234"/>
    </row>
    <row r="235" spans="1:28" ht="15.75">
      <c r="A235" s="6"/>
      <c r="B235" s="5"/>
      <c r="C235" s="48"/>
      <c r="D235" s="232"/>
      <c r="E235" s="233"/>
      <c r="AB235"/>
    </row>
    <row r="236" spans="1:28" ht="15.75">
      <c r="A236" s="6"/>
      <c r="B236" s="5"/>
      <c r="C236" s="48"/>
      <c r="D236" s="175"/>
      <c r="E236" s="233"/>
      <c r="AB236"/>
    </row>
    <row r="237" spans="1:28" ht="15.75">
      <c r="A237" s="6"/>
      <c r="B237" s="5"/>
      <c r="C237" s="48"/>
      <c r="D237" s="175"/>
      <c r="E237" s="233"/>
      <c r="AB237"/>
    </row>
    <row r="238" spans="1:28" ht="15.75">
      <c r="A238" s="6"/>
      <c r="B238" s="5"/>
      <c r="C238" s="48"/>
      <c r="D238" s="175"/>
      <c r="E238" s="16"/>
      <c r="AB238"/>
    </row>
    <row r="239" spans="1:28" ht="15.75">
      <c r="A239" s="6"/>
      <c r="B239" s="5"/>
      <c r="C239" s="48"/>
      <c r="D239" s="175"/>
      <c r="E239" s="16"/>
      <c r="AB239"/>
    </row>
    <row r="240" spans="1:28" ht="15.75">
      <c r="A240" s="6"/>
      <c r="B240" s="5"/>
      <c r="C240" s="48"/>
      <c r="D240" s="175"/>
      <c r="E240" s="16"/>
      <c r="F240" s="46"/>
      <c r="AB240"/>
    </row>
    <row r="241" spans="1:28" ht="15.75">
      <c r="A241" s="5"/>
      <c r="B241" s="5"/>
      <c r="C241" s="48"/>
      <c r="D241" s="175"/>
      <c r="E241" s="16"/>
      <c r="AB241"/>
    </row>
    <row r="242" spans="5:28" ht="15.75">
      <c r="E242" s="16"/>
      <c r="F242" s="38"/>
      <c r="G242" s="43"/>
      <c r="H242" s="5"/>
      <c r="AB242"/>
    </row>
    <row r="243" spans="5:28" ht="15.75">
      <c r="E243" s="16"/>
      <c r="F243" s="43"/>
      <c r="G243" s="5"/>
      <c r="H243" s="5"/>
      <c r="AB243"/>
    </row>
    <row r="244" spans="1:28" ht="15.75">
      <c r="A244" s="6"/>
      <c r="B244" s="5"/>
      <c r="C244" s="48"/>
      <c r="F244" s="5"/>
      <c r="G244" s="5"/>
      <c r="H244" s="5"/>
      <c r="AB244"/>
    </row>
    <row r="245" spans="1:28" ht="15.75">
      <c r="A245" s="22"/>
      <c r="D245" s="175"/>
      <c r="F245" s="5"/>
      <c r="G245" s="5"/>
      <c r="H245" s="5"/>
      <c r="AB245"/>
    </row>
    <row r="246" spans="1:28" ht="15.75">
      <c r="A246" s="22"/>
      <c r="D246" s="175"/>
      <c r="F246" s="5"/>
      <c r="G246" s="5"/>
      <c r="H246" s="5"/>
      <c r="AB246"/>
    </row>
    <row r="247" spans="1:28" ht="15.75">
      <c r="A247" s="22"/>
      <c r="F247" s="5"/>
      <c r="G247" s="5"/>
      <c r="H247" s="5"/>
      <c r="AB247"/>
    </row>
    <row r="248" spans="1:28" ht="15.75">
      <c r="A248" s="22"/>
      <c r="F248" s="5"/>
      <c r="G248" s="5"/>
      <c r="H248" s="5"/>
      <c r="AB248"/>
    </row>
    <row r="249" spans="1:28" ht="15.75">
      <c r="A249" s="22"/>
      <c r="F249" s="5"/>
      <c r="G249" s="5"/>
      <c r="H249" s="5"/>
      <c r="AB249"/>
    </row>
    <row r="250" spans="1:28" ht="15.75">
      <c r="A250" s="22"/>
      <c r="F250" s="5"/>
      <c r="G250" s="5"/>
      <c r="H250" s="5"/>
      <c r="AB250"/>
    </row>
    <row r="251" spans="1:28" ht="15.75">
      <c r="A251" s="22"/>
      <c r="F251" s="5"/>
      <c r="G251" s="5"/>
      <c r="H251" s="5"/>
      <c r="AB251"/>
    </row>
    <row r="252" spans="1:28" ht="15.75">
      <c r="A252" s="22"/>
      <c r="F252" s="5"/>
      <c r="G252" s="5"/>
      <c r="H252" s="5"/>
      <c r="AB252"/>
    </row>
    <row r="253" spans="1:28" ht="15.75">
      <c r="A253" s="22"/>
      <c r="F253" s="5"/>
      <c r="G253" s="5"/>
      <c r="H253" s="5"/>
      <c r="AB253"/>
    </row>
    <row r="254" spans="1:28" ht="15.75">
      <c r="A254" s="22"/>
      <c r="F254" s="5"/>
      <c r="G254" s="5"/>
      <c r="H254" s="5"/>
      <c r="AB254"/>
    </row>
    <row r="255" spans="1:28" ht="15.75">
      <c r="A255" s="22"/>
      <c r="F255" s="5"/>
      <c r="G255" s="5"/>
      <c r="H255" s="5"/>
      <c r="AB255"/>
    </row>
    <row r="256" spans="1:28" ht="15.75">
      <c r="A256" s="22"/>
      <c r="F256" s="5"/>
      <c r="G256" s="5"/>
      <c r="H256" s="5"/>
      <c r="AB256"/>
    </row>
    <row r="257" spans="1:28" ht="15.75">
      <c r="A257" s="22"/>
      <c r="F257" s="5"/>
      <c r="G257" s="5"/>
      <c r="H257" s="5"/>
      <c r="AB257"/>
    </row>
    <row r="258" spans="1:28" ht="15.75">
      <c r="A258" s="22"/>
      <c r="F258" s="5"/>
      <c r="G258" s="5"/>
      <c r="H258" s="5"/>
      <c r="AB258"/>
    </row>
    <row r="259" spans="1:28" ht="15.75">
      <c r="A259" s="22"/>
      <c r="F259" s="5"/>
      <c r="G259" s="5"/>
      <c r="H259" s="5"/>
      <c r="AB259"/>
    </row>
    <row r="260" spans="1:28" ht="15.75">
      <c r="A260" s="22"/>
      <c r="F260" s="5"/>
      <c r="G260" s="5"/>
      <c r="H260" s="5"/>
      <c r="AB260"/>
    </row>
    <row r="261" spans="1:28" ht="15.75">
      <c r="A261" s="22"/>
      <c r="F261" s="5"/>
      <c r="G261" s="5"/>
      <c r="H261" s="5"/>
      <c r="AB261"/>
    </row>
    <row r="262" spans="1:28" ht="15.75">
      <c r="A262" s="22"/>
      <c r="F262" s="5"/>
      <c r="G262" s="5"/>
      <c r="H262" s="5"/>
      <c r="AB262"/>
    </row>
    <row r="263" spans="1:28" ht="15.75">
      <c r="A263" s="22"/>
      <c r="F263" s="5"/>
      <c r="G263" s="5"/>
      <c r="H263" s="5"/>
      <c r="AB263"/>
    </row>
    <row r="264" spans="1:28" ht="15.75">
      <c r="A264" s="22"/>
      <c r="F264" s="5"/>
      <c r="G264" s="5"/>
      <c r="H264" s="5"/>
      <c r="AB264"/>
    </row>
    <row r="265" spans="1:28" ht="15.75">
      <c r="A265" s="22"/>
      <c r="F265" s="5"/>
      <c r="G265" s="5"/>
      <c r="H265" s="5"/>
      <c r="AB265"/>
    </row>
    <row r="266" spans="1:28" ht="15.75">
      <c r="A266" s="22"/>
      <c r="F266" s="5"/>
      <c r="G266" s="5"/>
      <c r="H266" s="5"/>
      <c r="AB266"/>
    </row>
    <row r="267" spans="1:28" ht="15.75">
      <c r="A267" s="22"/>
      <c r="F267" s="5"/>
      <c r="G267" s="5"/>
      <c r="H267" s="5"/>
      <c r="AB267"/>
    </row>
    <row r="268" spans="1:28" ht="15.75">
      <c r="A268" s="22"/>
      <c r="F268" s="5"/>
      <c r="G268" s="5"/>
      <c r="H268" s="5"/>
      <c r="AB268"/>
    </row>
    <row r="269" spans="1:28" ht="15.75">
      <c r="A269" s="22"/>
      <c r="F269" s="5"/>
      <c r="G269" s="5"/>
      <c r="H269" s="5"/>
      <c r="AB269"/>
    </row>
    <row r="270" spans="1:28" ht="15.75">
      <c r="A270" s="22"/>
      <c r="F270" s="5"/>
      <c r="G270" s="5"/>
      <c r="H270" s="5"/>
      <c r="AB270"/>
    </row>
    <row r="271" spans="1:28" ht="15.75">
      <c r="A271" s="22"/>
      <c r="F271" s="5"/>
      <c r="G271" s="5"/>
      <c r="H271" s="5"/>
      <c r="AB271"/>
    </row>
    <row r="272" spans="1:28" ht="15.75">
      <c r="A272" s="22"/>
      <c r="F272" s="5"/>
      <c r="G272" s="5"/>
      <c r="H272" s="5"/>
      <c r="AB272"/>
    </row>
    <row r="273" spans="1:28" ht="15.75">
      <c r="A273" s="22"/>
      <c r="F273" s="5"/>
      <c r="G273" s="5"/>
      <c r="H273" s="5"/>
      <c r="AB273"/>
    </row>
    <row r="274" spans="1:28" ht="15.75">
      <c r="A274" s="22"/>
      <c r="F274" s="5"/>
      <c r="G274" s="5"/>
      <c r="H274" s="5"/>
      <c r="AB274"/>
    </row>
    <row r="275" spans="1:28" ht="15.75">
      <c r="A275" s="22"/>
      <c r="F275" s="5"/>
      <c r="G275" s="5"/>
      <c r="H275" s="5"/>
      <c r="AB275"/>
    </row>
    <row r="276" spans="6:28" ht="15.75">
      <c r="F276" s="5"/>
      <c r="G276" s="5"/>
      <c r="H276" s="5"/>
      <c r="AB276"/>
    </row>
    <row r="277" spans="6:28" ht="15.75">
      <c r="F277" s="5"/>
      <c r="G277" s="5"/>
      <c r="H277" s="5"/>
      <c r="AB277"/>
    </row>
    <row r="278" spans="6:28" ht="15.75">
      <c r="F278" s="5"/>
      <c r="G278" s="5"/>
      <c r="H278" s="5"/>
      <c r="AB278"/>
    </row>
    <row r="279" spans="6:28" ht="15.75">
      <c r="F279" s="5"/>
      <c r="G279" s="5"/>
      <c r="H279" s="5"/>
      <c r="AB279"/>
    </row>
    <row r="280" spans="6:28" ht="15.75">
      <c r="F280" s="5"/>
      <c r="G280" s="5"/>
      <c r="H280" s="5"/>
      <c r="AB280"/>
    </row>
    <row r="281" spans="6:28" ht="15.75">
      <c r="F281" s="5"/>
      <c r="G281" s="5"/>
      <c r="H281" s="5"/>
      <c r="AB281"/>
    </row>
    <row r="282" spans="6:28" ht="15.75">
      <c r="F282" s="5"/>
      <c r="G282" s="5"/>
      <c r="H282" s="5"/>
      <c r="AB282"/>
    </row>
    <row r="283" spans="6:28" ht="15.75">
      <c r="F283" s="5"/>
      <c r="G283" s="5"/>
      <c r="H283" s="5"/>
      <c r="AB283"/>
    </row>
    <row r="284" spans="6:28" ht="15.75">
      <c r="F284" s="5"/>
      <c r="G284" s="5"/>
      <c r="H284" s="5"/>
      <c r="AB284"/>
    </row>
    <row r="285" spans="6:28" ht="15.75">
      <c r="F285" s="5"/>
      <c r="G285" s="5"/>
      <c r="H285" s="5"/>
      <c r="AB285"/>
    </row>
    <row r="286" spans="6:28" ht="15.75">
      <c r="F286" s="5"/>
      <c r="G286" s="5"/>
      <c r="H286" s="5"/>
      <c r="AB286"/>
    </row>
    <row r="287" spans="6:28" ht="15.75">
      <c r="F287" s="5"/>
      <c r="G287" s="5"/>
      <c r="H287" s="5"/>
      <c r="AB287"/>
    </row>
    <row r="288" spans="6:28" ht="15.75">
      <c r="F288" s="5"/>
      <c r="G288" s="5"/>
      <c r="H288" s="5"/>
      <c r="AB288"/>
    </row>
    <row r="289" spans="6:28" ht="15.75">
      <c r="F289" s="5"/>
      <c r="G289" s="5"/>
      <c r="H289" s="5"/>
      <c r="AB289"/>
    </row>
    <row r="290" spans="3:28" ht="15">
      <c r="C290" s="229"/>
      <c r="D290" s="4"/>
      <c r="F290" s="5"/>
      <c r="G290" s="5"/>
      <c r="H290" s="5"/>
      <c r="AB290"/>
    </row>
    <row r="291" spans="3:28" ht="15">
      <c r="C291" s="229"/>
      <c r="D291" s="4"/>
      <c r="F291" s="5"/>
      <c r="G291" s="5"/>
      <c r="H291" s="5"/>
      <c r="AB291"/>
    </row>
    <row r="292" spans="3:28" ht="15">
      <c r="C292" s="229"/>
      <c r="D292" s="4"/>
      <c r="F292" s="5"/>
      <c r="G292" s="5"/>
      <c r="H292" s="5"/>
      <c r="AB292"/>
    </row>
    <row r="293" spans="3:28" ht="15">
      <c r="C293" s="229"/>
      <c r="D293" s="4"/>
      <c r="F293" s="5"/>
      <c r="G293" s="5"/>
      <c r="H293" s="5"/>
      <c r="AB293"/>
    </row>
    <row r="294" spans="3:28" ht="15">
      <c r="C294" s="229"/>
      <c r="D294" s="4"/>
      <c r="F294" s="5"/>
      <c r="G294" s="5"/>
      <c r="H294" s="5"/>
      <c r="AB294"/>
    </row>
    <row r="295" spans="3:28" ht="15">
      <c r="C295" s="229"/>
      <c r="D295" s="4"/>
      <c r="F295" s="5"/>
      <c r="G295" s="5"/>
      <c r="H295" s="5"/>
      <c r="AB295"/>
    </row>
    <row r="296" spans="3:28" ht="15">
      <c r="C296" s="229"/>
      <c r="D296" s="4"/>
      <c r="F296" s="5"/>
      <c r="G296" s="5"/>
      <c r="H296" s="5"/>
      <c r="AB296"/>
    </row>
    <row r="297" spans="3:28" ht="15">
      <c r="C297" s="229"/>
      <c r="D297" s="4"/>
      <c r="F297" s="5"/>
      <c r="G297" s="5"/>
      <c r="H297" s="5"/>
      <c r="AB297"/>
    </row>
    <row r="298" spans="3:28" ht="15">
      <c r="C298" s="229"/>
      <c r="D298" s="4"/>
      <c r="F298" s="5"/>
      <c r="G298" s="5"/>
      <c r="H298" s="5"/>
      <c r="AB298"/>
    </row>
    <row r="299" spans="3:28" ht="15">
      <c r="C299" s="229"/>
      <c r="D299" s="4"/>
      <c r="F299" s="5"/>
      <c r="G299" s="5"/>
      <c r="H299" s="5"/>
      <c r="AB299"/>
    </row>
    <row r="300" spans="3:28" ht="15">
      <c r="C300" s="229"/>
      <c r="D300" s="4"/>
      <c r="F300" s="5"/>
      <c r="G300" s="5"/>
      <c r="H300" s="5"/>
      <c r="AB300"/>
    </row>
    <row r="301" spans="3:28" ht="15">
      <c r="C301" s="229"/>
      <c r="D301" s="4"/>
      <c r="F301" s="5"/>
      <c r="G301" s="5"/>
      <c r="H301" s="5"/>
      <c r="AB301"/>
    </row>
    <row r="302" spans="3:28" ht="15">
      <c r="C302" s="229"/>
      <c r="D302" s="4"/>
      <c r="F302" s="5"/>
      <c r="G302" s="5"/>
      <c r="H302" s="5"/>
      <c r="AB302"/>
    </row>
    <row r="303" spans="3:28" ht="15">
      <c r="C303" s="229"/>
      <c r="D303" s="4"/>
      <c r="F303" s="5"/>
      <c r="G303" s="5"/>
      <c r="H303" s="5"/>
      <c r="AB303"/>
    </row>
    <row r="304" spans="3:28" ht="15">
      <c r="C304" s="229"/>
      <c r="D304" s="4"/>
      <c r="F304" s="5"/>
      <c r="G304" s="5"/>
      <c r="H304" s="5"/>
      <c r="AB304"/>
    </row>
    <row r="305" spans="3:28" ht="15">
      <c r="C305" s="229"/>
      <c r="D305" s="4"/>
      <c r="F305" s="5"/>
      <c r="G305" s="5"/>
      <c r="H305" s="5"/>
      <c r="AB305"/>
    </row>
    <row r="306" spans="3:28" ht="15">
      <c r="C306" s="229"/>
      <c r="D306" s="4"/>
      <c r="F306" s="5"/>
      <c r="G306" s="5"/>
      <c r="H306" s="5"/>
      <c r="AB306"/>
    </row>
    <row r="307" spans="3:28" ht="15">
      <c r="C307" s="229"/>
      <c r="D307" s="4"/>
      <c r="F307" s="5"/>
      <c r="G307" s="5"/>
      <c r="H307" s="5"/>
      <c r="AB307"/>
    </row>
    <row r="308" spans="3:28" ht="15">
      <c r="C308" s="229"/>
      <c r="D308" s="4"/>
      <c r="F308" s="5"/>
      <c r="G308" s="5"/>
      <c r="H308" s="5"/>
      <c r="AB308"/>
    </row>
    <row r="309" spans="3:28" ht="15">
      <c r="C309" s="229"/>
      <c r="D309" s="4"/>
      <c r="F309" s="5"/>
      <c r="G309" s="5"/>
      <c r="H309" s="5"/>
      <c r="AB309"/>
    </row>
    <row r="310" spans="3:28" ht="15">
      <c r="C310" s="229"/>
      <c r="D310" s="4"/>
      <c r="F310" s="5"/>
      <c r="G310" s="5"/>
      <c r="H310" s="5"/>
      <c r="AB310"/>
    </row>
    <row r="311" spans="3:28" ht="15">
      <c r="C311" s="229"/>
      <c r="D311" s="4"/>
      <c r="F311" s="5"/>
      <c r="G311" s="5"/>
      <c r="H311" s="5"/>
      <c r="AB311"/>
    </row>
    <row r="312" spans="3:28" ht="15">
      <c r="C312" s="229"/>
      <c r="D312" s="4"/>
      <c r="F312" s="5"/>
      <c r="G312" s="5"/>
      <c r="H312" s="5"/>
      <c r="AB312"/>
    </row>
    <row r="313" spans="3:28" ht="15">
      <c r="C313" s="229"/>
      <c r="D313" s="4"/>
      <c r="F313" s="5"/>
      <c r="G313" s="5"/>
      <c r="H313" s="5"/>
      <c r="AB313"/>
    </row>
    <row r="314" spans="3:28" ht="15">
      <c r="C314" s="229"/>
      <c r="D314" s="4"/>
      <c r="F314" s="5"/>
      <c r="G314" s="5"/>
      <c r="H314" s="5"/>
      <c r="AB314"/>
    </row>
    <row r="315" spans="3:28" ht="15">
      <c r="C315" s="229"/>
      <c r="D315" s="4"/>
      <c r="F315" s="5"/>
      <c r="G315" s="5"/>
      <c r="H315" s="5"/>
      <c r="AB315"/>
    </row>
    <row r="316" spans="3:28" ht="15">
      <c r="C316" s="229"/>
      <c r="D316" s="4"/>
      <c r="F316" s="5"/>
      <c r="G316" s="5"/>
      <c r="H316" s="5"/>
      <c r="AB316"/>
    </row>
    <row r="317" spans="3:28" ht="15">
      <c r="C317" s="229"/>
      <c r="D317" s="4"/>
      <c r="F317" s="5"/>
      <c r="G317" s="5"/>
      <c r="H317" s="5"/>
      <c r="AB317"/>
    </row>
    <row r="318" spans="3:28" ht="15">
      <c r="C318" s="229"/>
      <c r="D318" s="4"/>
      <c r="F318" s="5"/>
      <c r="G318" s="5"/>
      <c r="H318" s="5"/>
      <c r="AB318"/>
    </row>
    <row r="319" spans="3:28" ht="15">
      <c r="C319" s="229"/>
      <c r="D319" s="4"/>
      <c r="F319" s="5"/>
      <c r="G319" s="5"/>
      <c r="H319" s="5"/>
      <c r="AB319"/>
    </row>
    <row r="320" spans="3:28" ht="15">
      <c r="C320" s="229"/>
      <c r="D320" s="4"/>
      <c r="F320" s="5"/>
      <c r="G320" s="5"/>
      <c r="H320" s="5"/>
      <c r="AB320"/>
    </row>
    <row r="321" spans="3:28" ht="15">
      <c r="C321" s="229"/>
      <c r="D321" s="4"/>
      <c r="F321" s="5"/>
      <c r="G321" s="5"/>
      <c r="H321" s="5"/>
      <c r="AB321"/>
    </row>
    <row r="322" spans="3:28" ht="15">
      <c r="C322" s="229"/>
      <c r="D322" s="4"/>
      <c r="F322" s="5"/>
      <c r="G322" s="5"/>
      <c r="H322" s="5"/>
      <c r="AB322"/>
    </row>
    <row r="323" spans="3:28" ht="15">
      <c r="C323" s="229"/>
      <c r="D323" s="4"/>
      <c r="F323" s="5"/>
      <c r="G323" s="5"/>
      <c r="H323" s="5"/>
      <c r="AB323"/>
    </row>
    <row r="324" spans="3:28" ht="15">
      <c r="C324" s="229"/>
      <c r="D324" s="4"/>
      <c r="F324" s="5"/>
      <c r="G324" s="5"/>
      <c r="H324" s="5"/>
      <c r="AB324"/>
    </row>
    <row r="325" spans="3:28" ht="15">
      <c r="C325" s="229"/>
      <c r="D325" s="4"/>
      <c r="F325" s="5"/>
      <c r="G325" s="5"/>
      <c r="H325" s="5"/>
      <c r="AB325"/>
    </row>
    <row r="326" spans="3:28" ht="15">
      <c r="C326" s="229"/>
      <c r="D326" s="4"/>
      <c r="F326" s="5"/>
      <c r="G326" s="5"/>
      <c r="H326" s="5"/>
      <c r="AB326"/>
    </row>
    <row r="327" spans="3:28" ht="15">
      <c r="C327" s="229"/>
      <c r="D327" s="4"/>
      <c r="F327" s="5"/>
      <c r="G327" s="5"/>
      <c r="H327" s="5"/>
      <c r="AB327"/>
    </row>
  </sheetData>
  <sheetProtection/>
  <mergeCells count="1">
    <mergeCell ref="A3:D3"/>
  </mergeCells>
  <dataValidations count="1">
    <dataValidation type="list" allowBlank="1" showInputMessage="1" showErrorMessage="1" sqref="AB12:AB39">
      <formula1>$AB$8:$AB$46</formula1>
    </dataValidation>
  </dataValidations>
  <hyperlinks>
    <hyperlink ref="A1" location="Index!A1" display="Index"/>
  </hyperlink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204"/>
  <sheetViews>
    <sheetView zoomScale="75" zoomScaleNormal="75"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25.28125" style="22" customWidth="1"/>
    <col min="2" max="2" width="39.7109375" style="4" bestFit="1" customWidth="1"/>
    <col min="3" max="3" width="17.57421875" style="218" customWidth="1"/>
    <col min="4" max="4" width="20.8515625" style="57" bestFit="1" customWidth="1"/>
    <col min="5" max="5" width="9.140625" style="4" customWidth="1"/>
    <col min="6" max="7" width="16.28125" style="4" customWidth="1"/>
    <col min="8" max="8" width="14.57421875" style="4" customWidth="1"/>
    <col min="9" max="16384" width="9.140625" style="4" customWidth="1"/>
  </cols>
  <sheetData>
    <row r="1" spans="1:2" ht="18">
      <c r="A1" s="35" t="s">
        <v>11</v>
      </c>
      <c r="B1" s="243" t="s">
        <v>144</v>
      </c>
    </row>
    <row r="2" ht="18">
      <c r="B2" s="243" t="s">
        <v>148</v>
      </c>
    </row>
    <row r="3" spans="1:4" s="5" customFormat="1" ht="18">
      <c r="A3" s="246" t="s">
        <v>101</v>
      </c>
      <c r="B3" s="246"/>
      <c r="C3" s="246"/>
      <c r="D3" s="246"/>
    </row>
    <row r="4" spans="1:4" s="5" customFormat="1" ht="15.75">
      <c r="A4" s="85"/>
      <c r="B4" s="67"/>
      <c r="C4" s="206">
        <v>2014</v>
      </c>
      <c r="D4" s="206">
        <v>2014</v>
      </c>
    </row>
    <row r="5" spans="1:4" s="5" customFormat="1" ht="15.75">
      <c r="A5" s="94" t="s">
        <v>75</v>
      </c>
      <c r="B5" s="102" t="s">
        <v>76</v>
      </c>
      <c r="C5" s="95" t="s">
        <v>7</v>
      </c>
      <c r="D5" s="103" t="s">
        <v>8</v>
      </c>
    </row>
    <row r="6" spans="1:4" s="5" customFormat="1" ht="15.75">
      <c r="A6" s="94"/>
      <c r="B6" s="104"/>
      <c r="C6" s="98" t="s">
        <v>9</v>
      </c>
      <c r="D6" s="105" t="s">
        <v>10</v>
      </c>
    </row>
    <row r="7" spans="1:4" ht="15.75">
      <c r="A7" s="100" t="s">
        <v>78</v>
      </c>
      <c r="B7" s="166" t="s">
        <v>30</v>
      </c>
      <c r="C7" s="208" t="s">
        <v>120</v>
      </c>
      <c r="D7" s="236"/>
    </row>
    <row r="8" spans="1:4" ht="15">
      <c r="A8" s="6"/>
      <c r="B8" s="166" t="s">
        <v>34</v>
      </c>
      <c r="C8" s="208" t="s">
        <v>120</v>
      </c>
      <c r="D8" s="236"/>
    </row>
    <row r="9" spans="1:4" ht="15">
      <c r="A9" s="6"/>
      <c r="B9" s="166" t="s">
        <v>22</v>
      </c>
      <c r="C9" s="208" t="s">
        <v>120</v>
      </c>
      <c r="D9" s="236"/>
    </row>
    <row r="10" spans="1:4" ht="15">
      <c r="A10" s="6"/>
      <c r="B10" s="166" t="s">
        <v>28</v>
      </c>
      <c r="C10" s="208">
        <v>263911</v>
      </c>
      <c r="D10" s="236"/>
    </row>
    <row r="11" spans="1:4" ht="15">
      <c r="A11" s="6"/>
      <c r="B11" s="166" t="s">
        <v>32</v>
      </c>
      <c r="C11" s="208" t="s">
        <v>120</v>
      </c>
      <c r="D11" s="236"/>
    </row>
    <row r="12" spans="1:4" ht="15">
      <c r="A12" s="56"/>
      <c r="B12" s="166" t="s">
        <v>25</v>
      </c>
      <c r="C12" s="208" t="s">
        <v>120</v>
      </c>
      <c r="D12" s="236"/>
    </row>
    <row r="13" spans="1:4" ht="15">
      <c r="A13" s="56"/>
      <c r="B13" s="166" t="s">
        <v>19</v>
      </c>
      <c r="C13" s="208">
        <v>1933068</v>
      </c>
      <c r="D13" s="236"/>
    </row>
    <row r="14" spans="1:4" ht="15">
      <c r="A14" s="56"/>
      <c r="B14" s="166" t="s">
        <v>18</v>
      </c>
      <c r="C14" s="208">
        <v>3749273</v>
      </c>
      <c r="D14" s="236"/>
    </row>
    <row r="15" spans="1:4" ht="15">
      <c r="A15" s="56"/>
      <c r="B15" s="166" t="s">
        <v>20</v>
      </c>
      <c r="C15" s="208">
        <v>1435444</v>
      </c>
      <c r="D15" s="236"/>
    </row>
    <row r="16" spans="1:4" ht="15">
      <c r="A16" s="56"/>
      <c r="B16" s="166" t="s">
        <v>21</v>
      </c>
      <c r="C16" s="208">
        <v>383409</v>
      </c>
      <c r="D16" s="236"/>
    </row>
    <row r="17" spans="1:4" ht="15">
      <c r="A17" s="56"/>
      <c r="D17" s="236"/>
    </row>
    <row r="18" spans="1:6" ht="15.75">
      <c r="A18" s="56"/>
      <c r="B18" s="37" t="s">
        <v>16</v>
      </c>
      <c r="C18" s="237">
        <v>7843339</v>
      </c>
      <c r="D18" s="167">
        <v>115697310.09</v>
      </c>
      <c r="F18" s="44"/>
    </row>
    <row r="19" spans="1:4" ht="15">
      <c r="A19" s="56"/>
      <c r="D19" s="168"/>
    </row>
    <row r="20" spans="1:7" ht="15.75">
      <c r="A20" s="100" t="s">
        <v>80</v>
      </c>
      <c r="B20" s="166" t="s">
        <v>91</v>
      </c>
      <c r="C20" s="208" t="s">
        <v>120</v>
      </c>
      <c r="D20" s="168"/>
      <c r="E20" s="227"/>
      <c r="F20" s="227"/>
      <c r="G20" s="227"/>
    </row>
    <row r="21" spans="1:7" ht="15">
      <c r="A21" s="6"/>
      <c r="B21" s="166" t="s">
        <v>30</v>
      </c>
      <c r="C21" s="208" t="s">
        <v>120</v>
      </c>
      <c r="D21" s="168"/>
      <c r="E21" s="227"/>
      <c r="F21" s="227"/>
      <c r="G21" s="227"/>
    </row>
    <row r="22" spans="1:7" ht="15.75">
      <c r="A22" s="36"/>
      <c r="B22" s="166" t="s">
        <v>28</v>
      </c>
      <c r="C22" s="208">
        <v>83576</v>
      </c>
      <c r="D22" s="168"/>
      <c r="E22" s="227"/>
      <c r="F22" s="227"/>
      <c r="G22" s="227"/>
    </row>
    <row r="23" spans="1:7" ht="15">
      <c r="A23" s="6"/>
      <c r="B23" s="166" t="s">
        <v>37</v>
      </c>
      <c r="C23" s="208" t="s">
        <v>120</v>
      </c>
      <c r="D23" s="168"/>
      <c r="E23" s="227"/>
      <c r="F23" s="227"/>
      <c r="G23" s="227"/>
    </row>
    <row r="24" spans="1:7" ht="15">
      <c r="A24" s="6"/>
      <c r="B24" s="166" t="s">
        <v>26</v>
      </c>
      <c r="C24" s="208">
        <v>68834</v>
      </c>
      <c r="D24" s="168"/>
      <c r="E24" s="227"/>
      <c r="F24" s="227"/>
      <c r="G24" s="227"/>
    </row>
    <row r="25" spans="1:7" ht="15">
      <c r="A25" s="6"/>
      <c r="B25" s="166" t="s">
        <v>25</v>
      </c>
      <c r="C25" s="208" t="s">
        <v>120</v>
      </c>
      <c r="D25" s="168"/>
      <c r="E25" s="227"/>
      <c r="F25" s="227"/>
      <c r="G25" s="227"/>
    </row>
    <row r="26" spans="1:7" ht="15">
      <c r="A26" s="6"/>
      <c r="B26" s="166" t="s">
        <v>19</v>
      </c>
      <c r="C26" s="208">
        <v>177794</v>
      </c>
      <c r="D26" s="168"/>
      <c r="E26" s="227"/>
      <c r="F26" s="227"/>
      <c r="G26" s="227"/>
    </row>
    <row r="27" spans="1:7" ht="15">
      <c r="A27" s="6"/>
      <c r="B27" s="166" t="s">
        <v>18</v>
      </c>
      <c r="C27" s="208">
        <v>1624878</v>
      </c>
      <c r="D27" s="168"/>
      <c r="E27" s="227"/>
      <c r="F27" s="227"/>
      <c r="G27" s="227"/>
    </row>
    <row r="28" spans="1:7" ht="15">
      <c r="A28" s="6"/>
      <c r="B28" s="166" t="s">
        <v>20</v>
      </c>
      <c r="C28" s="208" t="s">
        <v>120</v>
      </c>
      <c r="D28" s="168"/>
      <c r="E28" s="227"/>
      <c r="F28" s="227"/>
      <c r="G28" s="227"/>
    </row>
    <row r="29" spans="1:7" ht="15">
      <c r="A29" s="6"/>
      <c r="B29" s="166" t="s">
        <v>21</v>
      </c>
      <c r="C29" s="208">
        <v>67096</v>
      </c>
      <c r="D29" s="168"/>
      <c r="E29" s="227"/>
      <c r="F29" s="227"/>
      <c r="G29" s="227"/>
    </row>
    <row r="30" spans="1:7" ht="15">
      <c r="A30" s="6"/>
      <c r="B30" s="166" t="s">
        <v>29</v>
      </c>
      <c r="C30" s="208" t="s">
        <v>120</v>
      </c>
      <c r="D30" s="168"/>
      <c r="E30" s="227"/>
      <c r="F30" s="227"/>
      <c r="G30" s="227"/>
    </row>
    <row r="31" spans="1:7" ht="15">
      <c r="A31" s="6"/>
      <c r="B31" s="5"/>
      <c r="C31" s="48"/>
      <c r="E31" s="227"/>
      <c r="F31" s="227"/>
      <c r="G31" s="227"/>
    </row>
    <row r="32" spans="1:8" ht="15.75">
      <c r="A32" s="6"/>
      <c r="B32" s="37" t="s">
        <v>16</v>
      </c>
      <c r="C32" s="237">
        <v>2282800</v>
      </c>
      <c r="D32" s="167">
        <v>25806756.85</v>
      </c>
      <c r="E32" s="227"/>
      <c r="F32" s="238"/>
      <c r="G32" s="227"/>
      <c r="H32" s="239"/>
    </row>
    <row r="33" spans="1:7" ht="15.75">
      <c r="A33" s="59"/>
      <c r="B33" s="5"/>
      <c r="C33" s="48"/>
      <c r="D33" s="168"/>
      <c r="G33" s="44"/>
    </row>
    <row r="34" spans="1:4" ht="15.75">
      <c r="A34" s="100" t="s">
        <v>70</v>
      </c>
      <c r="B34" s="166"/>
      <c r="C34" s="208"/>
      <c r="D34" s="168"/>
    </row>
    <row r="35" spans="1:4" ht="15">
      <c r="A35" s="60"/>
      <c r="B35" s="166" t="s">
        <v>30</v>
      </c>
      <c r="C35" s="208" t="s">
        <v>120</v>
      </c>
      <c r="D35" s="168"/>
    </row>
    <row r="36" spans="1:4" ht="15">
      <c r="A36" s="60"/>
      <c r="B36" s="166" t="s">
        <v>34</v>
      </c>
      <c r="C36" s="208" t="s">
        <v>120</v>
      </c>
      <c r="D36" s="168"/>
    </row>
    <row r="37" spans="1:4" s="61" customFormat="1" ht="15.75">
      <c r="A37" s="60"/>
      <c r="B37" s="166" t="s">
        <v>22</v>
      </c>
      <c r="C37" s="208">
        <v>169334</v>
      </c>
      <c r="D37" s="168"/>
    </row>
    <row r="38" spans="1:4" s="61" customFormat="1" ht="15.75">
      <c r="A38" s="60"/>
      <c r="B38" s="166" t="s">
        <v>24</v>
      </c>
      <c r="C38" s="208" t="s">
        <v>120</v>
      </c>
      <c r="D38" s="168"/>
    </row>
    <row r="39" spans="1:4" s="61" customFormat="1" ht="15.75">
      <c r="A39" s="60"/>
      <c r="B39" s="166" t="s">
        <v>28</v>
      </c>
      <c r="C39" s="208" t="s">
        <v>120</v>
      </c>
      <c r="D39" s="168"/>
    </row>
    <row r="40" spans="1:4" s="61" customFormat="1" ht="15.75">
      <c r="A40" s="60"/>
      <c r="B40" s="166" t="s">
        <v>25</v>
      </c>
      <c r="C40" s="208">
        <v>115708</v>
      </c>
      <c r="D40" s="168"/>
    </row>
    <row r="41" spans="1:4" s="61" customFormat="1" ht="15.75">
      <c r="A41" s="60"/>
      <c r="B41" s="166" t="s">
        <v>19</v>
      </c>
      <c r="C41" s="208">
        <v>2903710</v>
      </c>
      <c r="D41" s="168"/>
    </row>
    <row r="42" spans="1:4" s="61" customFormat="1" ht="15.75">
      <c r="A42" s="60"/>
      <c r="B42" s="166" t="s">
        <v>18</v>
      </c>
      <c r="C42" s="208">
        <v>5228483</v>
      </c>
      <c r="D42" s="168"/>
    </row>
    <row r="43" spans="1:4" s="61" customFormat="1" ht="15.75">
      <c r="A43" s="60"/>
      <c r="B43" s="166" t="s">
        <v>20</v>
      </c>
      <c r="C43" s="208">
        <v>453901</v>
      </c>
      <c r="D43" s="168"/>
    </row>
    <row r="44" spans="1:4" ht="15">
      <c r="A44" s="60"/>
      <c r="B44" s="166" t="s">
        <v>21</v>
      </c>
      <c r="C44" s="208" t="s">
        <v>120</v>
      </c>
      <c r="D44" s="168"/>
    </row>
    <row r="45" spans="1:4" ht="15">
      <c r="A45" s="60"/>
      <c r="B45" s="166" t="s">
        <v>29</v>
      </c>
      <c r="C45" s="208">
        <v>100783</v>
      </c>
      <c r="D45" s="168"/>
    </row>
    <row r="46" spans="1:4" ht="15">
      <c r="A46" s="6"/>
      <c r="B46" s="5"/>
      <c r="C46" s="48"/>
      <c r="D46" s="168"/>
    </row>
    <row r="47" spans="1:6" ht="15.75">
      <c r="A47" s="6"/>
      <c r="B47" s="37" t="s">
        <v>16</v>
      </c>
      <c r="C47" s="237">
        <v>9167870</v>
      </c>
      <c r="D47" s="167">
        <v>77178853.76</v>
      </c>
      <c r="F47" s="44"/>
    </row>
    <row r="48" spans="1:3" ht="15">
      <c r="A48" s="62"/>
      <c r="B48" s="5"/>
      <c r="C48" s="48"/>
    </row>
    <row r="49" spans="1:4" ht="15.75">
      <c r="A49" s="100" t="s">
        <v>87</v>
      </c>
      <c r="B49" s="166"/>
      <c r="C49" s="208"/>
      <c r="D49" s="168"/>
    </row>
    <row r="50" spans="1:4" ht="15">
      <c r="A50" s="6"/>
      <c r="B50" s="166" t="s">
        <v>18</v>
      </c>
      <c r="C50" s="208" t="s">
        <v>120</v>
      </c>
      <c r="D50" s="168"/>
    </row>
    <row r="51" spans="1:4" ht="15">
      <c r="A51" s="6"/>
      <c r="B51" s="5"/>
      <c r="C51" s="48"/>
      <c r="D51" s="168"/>
    </row>
    <row r="52" spans="1:4" ht="15.75">
      <c r="A52" s="6"/>
      <c r="B52" s="37" t="s">
        <v>16</v>
      </c>
      <c r="C52" s="220"/>
      <c r="D52" s="167" t="s">
        <v>120</v>
      </c>
    </row>
    <row r="53" spans="1:4" ht="15">
      <c r="A53" s="6"/>
      <c r="B53" s="5"/>
      <c r="C53" s="48"/>
      <c r="D53" s="168"/>
    </row>
    <row r="54" spans="1:4" ht="15.75">
      <c r="A54" s="100" t="s">
        <v>81</v>
      </c>
      <c r="C54" s="229"/>
      <c r="D54" s="168"/>
    </row>
    <row r="55" spans="1:4" ht="15.75">
      <c r="A55" s="36"/>
      <c r="B55" s="166" t="s">
        <v>22</v>
      </c>
      <c r="C55" s="208" t="s">
        <v>120</v>
      </c>
      <c r="D55" s="168"/>
    </row>
    <row r="56" spans="1:4" ht="15.75">
      <c r="A56" s="36"/>
      <c r="B56" s="166" t="s">
        <v>28</v>
      </c>
      <c r="C56" s="208" t="s">
        <v>120</v>
      </c>
      <c r="D56" s="168"/>
    </row>
    <row r="57" spans="1:4" ht="15.75">
      <c r="A57" s="36"/>
      <c r="B57" s="166" t="s">
        <v>25</v>
      </c>
      <c r="C57" s="208" t="s">
        <v>120</v>
      </c>
      <c r="D57" s="168"/>
    </row>
    <row r="58" spans="1:3" ht="15">
      <c r="A58" s="6"/>
      <c r="B58" s="166" t="s">
        <v>19</v>
      </c>
      <c r="C58" s="208" t="s">
        <v>120</v>
      </c>
    </row>
    <row r="59" spans="1:4" ht="15">
      <c r="A59" s="6"/>
      <c r="B59" s="166" t="s">
        <v>18</v>
      </c>
      <c r="C59" s="208">
        <v>90828</v>
      </c>
      <c r="D59" s="168"/>
    </row>
    <row r="60" spans="1:4" s="61" customFormat="1" ht="15.75">
      <c r="A60" s="6"/>
      <c r="B60" s="166"/>
      <c r="C60" s="208"/>
      <c r="D60" s="168"/>
    </row>
    <row r="61" spans="1:4" ht="15">
      <c r="A61" s="6"/>
      <c r="B61" s="5"/>
      <c r="C61" s="48"/>
      <c r="D61" s="168"/>
    </row>
    <row r="62" spans="1:6" ht="15.75">
      <c r="A62" s="36"/>
      <c r="B62" s="37" t="s">
        <v>16</v>
      </c>
      <c r="C62" s="209">
        <v>147071</v>
      </c>
      <c r="D62" s="167">
        <v>2439746.23</v>
      </c>
      <c r="F62" s="44"/>
    </row>
    <row r="63" spans="1:4" ht="15">
      <c r="A63" s="6"/>
      <c r="B63" s="5"/>
      <c r="C63" s="48"/>
      <c r="D63" s="168"/>
    </row>
    <row r="64" spans="1:4" ht="15.75">
      <c r="A64" s="100" t="s">
        <v>83</v>
      </c>
      <c r="B64" s="166" t="s">
        <v>38</v>
      </c>
      <c r="C64" s="208" t="s">
        <v>120</v>
      </c>
      <c r="D64" s="168"/>
    </row>
    <row r="65" spans="1:4" ht="15">
      <c r="A65" s="6"/>
      <c r="B65" s="166" t="s">
        <v>22</v>
      </c>
      <c r="C65" s="208" t="s">
        <v>120</v>
      </c>
      <c r="D65" s="168"/>
    </row>
    <row r="66" spans="1:4" ht="15">
      <c r="A66" s="6"/>
      <c r="B66" s="166" t="s">
        <v>24</v>
      </c>
      <c r="C66" s="208" t="s">
        <v>120</v>
      </c>
      <c r="D66" s="168"/>
    </row>
    <row r="67" spans="1:4" ht="15">
      <c r="A67" s="6"/>
      <c r="B67" s="166" t="s">
        <v>28</v>
      </c>
      <c r="C67" s="208">
        <v>29044</v>
      </c>
      <c r="D67" s="168"/>
    </row>
    <row r="68" spans="1:3" ht="15">
      <c r="A68" s="6"/>
      <c r="B68" s="166" t="s">
        <v>19</v>
      </c>
      <c r="C68" s="208" t="s">
        <v>120</v>
      </c>
    </row>
    <row r="69" spans="1:4" ht="15">
      <c r="A69" s="6"/>
      <c r="B69" s="166" t="s">
        <v>18</v>
      </c>
      <c r="C69" s="208">
        <v>292304</v>
      </c>
      <c r="D69" s="168"/>
    </row>
    <row r="70" spans="1:4" ht="15">
      <c r="A70" s="6"/>
      <c r="B70" s="166" t="s">
        <v>20</v>
      </c>
      <c r="C70" s="208" t="s">
        <v>120</v>
      </c>
      <c r="D70" s="168"/>
    </row>
    <row r="71" spans="1:4" ht="15">
      <c r="A71" s="6"/>
      <c r="B71" s="166" t="s">
        <v>21</v>
      </c>
      <c r="C71" s="208" t="s">
        <v>120</v>
      </c>
      <c r="D71" s="168"/>
    </row>
    <row r="72" spans="1:4" ht="15">
      <c r="A72" s="6"/>
      <c r="B72" s="166"/>
      <c r="C72" s="208"/>
      <c r="D72" s="168"/>
    </row>
    <row r="73" spans="2:4" ht="15">
      <c r="B73" s="5"/>
      <c r="C73" s="240"/>
      <c r="D73" s="168"/>
    </row>
    <row r="74" spans="1:4" ht="15.75">
      <c r="A74" s="6"/>
      <c r="B74" s="37" t="s">
        <v>16</v>
      </c>
      <c r="C74" s="237">
        <v>1417058</v>
      </c>
      <c r="D74" s="167">
        <v>14561531.1</v>
      </c>
    </row>
    <row r="75" spans="1:4" ht="15">
      <c r="A75" s="6"/>
      <c r="B75" s="5"/>
      <c r="C75" s="48"/>
      <c r="D75" s="168"/>
    </row>
    <row r="76" spans="1:4" ht="15.75">
      <c r="A76" s="100" t="s">
        <v>102</v>
      </c>
      <c r="D76" s="168"/>
    </row>
    <row r="77" spans="1:4" ht="15.75">
      <c r="A77" s="6"/>
      <c r="B77" s="4" t="s">
        <v>27</v>
      </c>
      <c r="C77" s="229" t="s">
        <v>120</v>
      </c>
      <c r="D77" s="167"/>
    </row>
    <row r="78" spans="1:4" ht="15" customHeight="1">
      <c r="A78" s="6"/>
      <c r="B78" s="5" t="s">
        <v>28</v>
      </c>
      <c r="C78" s="48" t="s">
        <v>120</v>
      </c>
      <c r="D78" s="167"/>
    </row>
    <row r="79" spans="1:4" ht="15">
      <c r="A79" s="6"/>
      <c r="B79" s="166" t="s">
        <v>25</v>
      </c>
      <c r="C79" s="208" t="s">
        <v>120</v>
      </c>
      <c r="D79" s="168"/>
    </row>
    <row r="80" spans="1:4" ht="15">
      <c r="A80" s="6"/>
      <c r="B80" s="166" t="s">
        <v>19</v>
      </c>
      <c r="C80" s="208">
        <v>488032</v>
      </c>
      <c r="D80" s="168"/>
    </row>
    <row r="81" spans="1:4" ht="15">
      <c r="A81" s="6"/>
      <c r="B81" s="166" t="s">
        <v>18</v>
      </c>
      <c r="C81" s="208">
        <v>1897010</v>
      </c>
      <c r="D81" s="168"/>
    </row>
    <row r="82" spans="1:4" ht="15">
      <c r="A82" s="6"/>
      <c r="B82" s="166" t="s">
        <v>20</v>
      </c>
      <c r="C82" s="208" t="s">
        <v>120</v>
      </c>
      <c r="D82" s="168"/>
    </row>
    <row r="83" spans="1:4" ht="15">
      <c r="A83" s="6"/>
      <c r="B83" s="166" t="s">
        <v>21</v>
      </c>
      <c r="C83" s="208" t="s">
        <v>120</v>
      </c>
      <c r="D83" s="168"/>
    </row>
    <row r="84" spans="1:4" ht="15">
      <c r="A84" s="6"/>
      <c r="B84" s="5"/>
      <c r="C84" s="48"/>
      <c r="D84" s="168"/>
    </row>
    <row r="85" spans="1:6" ht="15.75">
      <c r="A85" s="6"/>
      <c r="B85" s="37" t="s">
        <v>16</v>
      </c>
      <c r="C85" s="237">
        <v>2718833</v>
      </c>
      <c r="D85" s="167">
        <v>19426181.34</v>
      </c>
      <c r="F85" s="44"/>
    </row>
    <row r="86" spans="1:3" s="61" customFormat="1" ht="15.75">
      <c r="A86" s="6"/>
      <c r="B86" s="5"/>
      <c r="C86" s="48"/>
    </row>
    <row r="87" spans="1:4" ht="15.75">
      <c r="A87" s="100" t="s">
        <v>86</v>
      </c>
      <c r="B87" s="166" t="s">
        <v>39</v>
      </c>
      <c r="C87" s="208" t="s">
        <v>120</v>
      </c>
      <c r="D87" s="168"/>
    </row>
    <row r="88" spans="1:4" ht="15">
      <c r="A88" s="6"/>
      <c r="B88" s="166" t="s">
        <v>25</v>
      </c>
      <c r="C88" s="208" t="s">
        <v>120</v>
      </c>
      <c r="D88" s="168"/>
    </row>
    <row r="89" spans="1:4" ht="15.75">
      <c r="A89" s="36"/>
      <c r="B89" s="166" t="s">
        <v>19</v>
      </c>
      <c r="C89" s="208">
        <v>68025</v>
      </c>
      <c r="D89" s="168"/>
    </row>
    <row r="90" spans="1:4" ht="15.75">
      <c r="A90" s="36"/>
      <c r="B90" s="166" t="s">
        <v>18</v>
      </c>
      <c r="C90" s="208">
        <v>141536</v>
      </c>
      <c r="D90" s="168"/>
    </row>
    <row r="91" spans="1:4" ht="15.75">
      <c r="A91" s="36"/>
      <c r="B91" s="166" t="s">
        <v>135</v>
      </c>
      <c r="C91" s="208" t="s">
        <v>120</v>
      </c>
      <c r="D91" s="168"/>
    </row>
    <row r="92" spans="1:4" ht="15">
      <c r="A92" s="6"/>
      <c r="B92" s="166" t="s">
        <v>21</v>
      </c>
      <c r="C92" s="208" t="s">
        <v>120</v>
      </c>
      <c r="D92" s="168"/>
    </row>
    <row r="93" spans="1:4" ht="15">
      <c r="A93" s="60"/>
      <c r="B93" s="5"/>
      <c r="C93" s="48"/>
      <c r="D93" s="168"/>
    </row>
    <row r="94" spans="1:6" ht="15.75">
      <c r="A94" s="60"/>
      <c r="B94" s="37" t="s">
        <v>16</v>
      </c>
      <c r="C94" s="237">
        <v>298736</v>
      </c>
      <c r="D94" s="167">
        <v>5039884.7</v>
      </c>
      <c r="F94" s="44"/>
    </row>
    <row r="95" spans="1:4" ht="15">
      <c r="A95" s="60"/>
      <c r="B95" s="5"/>
      <c r="C95" s="48"/>
      <c r="D95" s="168"/>
    </row>
    <row r="96" spans="1:4" ht="15.75">
      <c r="A96" s="100" t="s">
        <v>85</v>
      </c>
      <c r="B96" s="166" t="s">
        <v>27</v>
      </c>
      <c r="C96" s="208" t="s">
        <v>120</v>
      </c>
      <c r="D96" s="168"/>
    </row>
    <row r="97" spans="1:4" ht="15.75">
      <c r="A97" s="36"/>
      <c r="B97" s="166" t="s">
        <v>40</v>
      </c>
      <c r="C97" s="208" t="s">
        <v>120</v>
      </c>
      <c r="D97" s="168"/>
    </row>
    <row r="98" spans="1:4" ht="15">
      <c r="A98" s="60"/>
      <c r="B98" s="166" t="s">
        <v>22</v>
      </c>
      <c r="C98" s="208">
        <v>45373</v>
      </c>
      <c r="D98" s="168"/>
    </row>
    <row r="99" spans="1:6" ht="15">
      <c r="A99" s="60"/>
      <c r="B99" s="166" t="s">
        <v>24</v>
      </c>
      <c r="C99" s="208" t="s">
        <v>120</v>
      </c>
      <c r="F99" s="17"/>
    </row>
    <row r="100" spans="1:6" ht="15">
      <c r="A100" s="60"/>
      <c r="B100" s="166" t="s">
        <v>32</v>
      </c>
      <c r="C100" s="208" t="s">
        <v>120</v>
      </c>
      <c r="F100" s="17"/>
    </row>
    <row r="101" spans="2:6" ht="15">
      <c r="B101" s="166" t="s">
        <v>25</v>
      </c>
      <c r="C101" s="208">
        <v>23055</v>
      </c>
      <c r="D101" s="168"/>
      <c r="F101" s="51"/>
    </row>
    <row r="102" spans="1:6" ht="15">
      <c r="A102" s="60"/>
      <c r="B102" s="166" t="s">
        <v>19</v>
      </c>
      <c r="C102" s="208">
        <v>275343</v>
      </c>
      <c r="D102" s="168"/>
      <c r="F102" s="63"/>
    </row>
    <row r="103" spans="1:6" ht="15">
      <c r="A103" s="60"/>
      <c r="B103" s="166" t="s">
        <v>18</v>
      </c>
      <c r="C103" s="208">
        <v>430949</v>
      </c>
      <c r="D103" s="168"/>
      <c r="F103" s="63"/>
    </row>
    <row r="104" spans="1:6" ht="15">
      <c r="A104" s="60"/>
      <c r="B104" s="166" t="s">
        <v>20</v>
      </c>
      <c r="C104" s="208">
        <v>83804</v>
      </c>
      <c r="D104" s="168"/>
      <c r="F104" s="63"/>
    </row>
    <row r="105" spans="1:6" ht="15">
      <c r="A105" s="60"/>
      <c r="B105" s="166" t="s">
        <v>21</v>
      </c>
      <c r="C105" s="48" t="s">
        <v>120</v>
      </c>
      <c r="D105" s="168"/>
      <c r="F105" s="51"/>
    </row>
    <row r="106" spans="1:6" ht="15">
      <c r="A106" s="60"/>
      <c r="B106" s="166"/>
      <c r="C106" s="48"/>
      <c r="D106" s="168"/>
      <c r="F106" s="51"/>
    </row>
    <row r="107" spans="1:6" ht="15.75">
      <c r="A107" s="60"/>
      <c r="B107" s="37" t="s">
        <v>16</v>
      </c>
      <c r="C107" s="237">
        <v>984732</v>
      </c>
      <c r="D107" s="167">
        <v>15500358.02</v>
      </c>
      <c r="F107" s="51"/>
    </row>
    <row r="108" spans="1:6" ht="15">
      <c r="A108" s="6"/>
      <c r="B108" s="5"/>
      <c r="C108" s="48"/>
      <c r="D108" s="168"/>
      <c r="F108" s="51"/>
    </row>
    <row r="109" spans="1:6" ht="15.75">
      <c r="A109" s="100" t="s">
        <v>77</v>
      </c>
      <c r="C109" s="229"/>
      <c r="D109" s="168"/>
      <c r="F109" s="63"/>
    </row>
    <row r="110" spans="1:6" ht="15.75">
      <c r="A110" s="36"/>
      <c r="B110" s="166" t="s">
        <v>34</v>
      </c>
      <c r="C110" s="208" t="s">
        <v>120</v>
      </c>
      <c r="D110" s="168"/>
      <c r="F110" s="63"/>
    </row>
    <row r="111" spans="2:7" ht="15">
      <c r="B111" s="166" t="s">
        <v>35</v>
      </c>
      <c r="C111" s="208" t="s">
        <v>120</v>
      </c>
      <c r="D111" s="168"/>
      <c r="F111" s="51"/>
      <c r="G111" s="16"/>
    </row>
    <row r="112" spans="2:7" ht="15">
      <c r="B112" s="166" t="s">
        <v>23</v>
      </c>
      <c r="C112" s="208" t="s">
        <v>120</v>
      </c>
      <c r="D112" s="168"/>
      <c r="F112" s="51"/>
      <c r="G112" s="16"/>
    </row>
    <row r="113" spans="2:7" ht="15">
      <c r="B113" s="166" t="s">
        <v>22</v>
      </c>
      <c r="C113" s="208">
        <v>251040</v>
      </c>
      <c r="D113" s="168"/>
      <c r="F113" s="51"/>
      <c r="G113" s="16"/>
    </row>
    <row r="114" spans="2:6" ht="15">
      <c r="B114" s="166" t="s">
        <v>24</v>
      </c>
      <c r="C114" s="208" t="s">
        <v>120</v>
      </c>
      <c r="D114" s="168"/>
      <c r="F114" s="51"/>
    </row>
    <row r="115" spans="2:7" ht="15">
      <c r="B115" s="166" t="s">
        <v>25</v>
      </c>
      <c r="C115" s="208">
        <v>27626</v>
      </c>
      <c r="F115" s="5"/>
      <c r="G115" s="7"/>
    </row>
    <row r="116" spans="2:8" ht="15">
      <c r="B116" s="166" t="s">
        <v>19</v>
      </c>
      <c r="C116" s="208">
        <v>334398</v>
      </c>
      <c r="D116" s="168"/>
      <c r="F116" s="5"/>
      <c r="G116" s="7"/>
      <c r="H116" s="44"/>
    </row>
    <row r="117" spans="2:7" ht="15">
      <c r="B117" s="166" t="s">
        <v>18</v>
      </c>
      <c r="C117" s="208">
        <v>1354732</v>
      </c>
      <c r="D117" s="168"/>
      <c r="F117" s="5"/>
      <c r="G117" s="7"/>
    </row>
    <row r="118" spans="2:7" ht="15">
      <c r="B118" s="166" t="s">
        <v>20</v>
      </c>
      <c r="C118" s="208">
        <v>53081</v>
      </c>
      <c r="D118" s="168"/>
      <c r="F118" s="5"/>
      <c r="G118" s="7"/>
    </row>
    <row r="119" spans="2:7" ht="15">
      <c r="B119" s="166" t="s">
        <v>21</v>
      </c>
      <c r="C119" s="208" t="s">
        <v>120</v>
      </c>
      <c r="D119" s="168"/>
      <c r="F119" s="38"/>
      <c r="G119" s="7"/>
    </row>
    <row r="120" spans="2:7" ht="15">
      <c r="B120" s="241"/>
      <c r="C120" s="239"/>
      <c r="D120" s="168"/>
      <c r="F120" s="5"/>
      <c r="G120" s="7"/>
    </row>
    <row r="121" spans="1:8" ht="15.75">
      <c r="A121" s="227"/>
      <c r="B121" s="37" t="s">
        <v>16</v>
      </c>
      <c r="C121" s="237">
        <v>3462352</v>
      </c>
      <c r="D121" s="167">
        <v>28480082.8</v>
      </c>
      <c r="F121" s="38"/>
      <c r="G121" s="7"/>
      <c r="H121" s="44"/>
    </row>
    <row r="122" spans="6:7" ht="15">
      <c r="F122" s="5"/>
      <c r="G122" s="7"/>
    </row>
    <row r="123" spans="1:7" ht="15.75">
      <c r="A123" s="100" t="s">
        <v>71</v>
      </c>
      <c r="B123" s="166" t="s">
        <v>79</v>
      </c>
      <c r="C123" s="208">
        <v>7976</v>
      </c>
      <c r="D123" s="168"/>
      <c r="F123" s="5"/>
      <c r="G123" s="7"/>
    </row>
    <row r="124" spans="1:7" ht="15.75">
      <c r="A124" s="36"/>
      <c r="B124" s="166" t="s">
        <v>27</v>
      </c>
      <c r="C124" s="208" t="s">
        <v>120</v>
      </c>
      <c r="D124" s="168"/>
      <c r="F124" s="5"/>
      <c r="G124" s="7"/>
    </row>
    <row r="125" spans="2:7" ht="15">
      <c r="B125" s="166" t="s">
        <v>40</v>
      </c>
      <c r="C125" s="208" t="s">
        <v>120</v>
      </c>
      <c r="D125" s="168"/>
      <c r="F125" s="5"/>
      <c r="G125" s="7"/>
    </row>
    <row r="126" spans="2:7" ht="15">
      <c r="B126" s="166" t="s">
        <v>22</v>
      </c>
      <c r="C126" s="208">
        <v>259254</v>
      </c>
      <c r="D126" s="168"/>
      <c r="F126" s="5"/>
      <c r="G126" s="7"/>
    </row>
    <row r="127" spans="1:7" ht="15">
      <c r="A127" s="6"/>
      <c r="B127" s="166" t="s">
        <v>24</v>
      </c>
      <c r="C127" s="208" t="s">
        <v>120</v>
      </c>
      <c r="D127" s="168"/>
      <c r="F127" s="5"/>
      <c r="G127" s="7"/>
    </row>
    <row r="128" spans="1:7" ht="15.75">
      <c r="A128" s="36"/>
      <c r="B128" s="166" t="s">
        <v>28</v>
      </c>
      <c r="C128" s="208" t="s">
        <v>120</v>
      </c>
      <c r="D128" s="168"/>
      <c r="F128" s="5"/>
      <c r="G128" s="7"/>
    </row>
    <row r="129" spans="1:7" ht="15">
      <c r="A129" s="64"/>
      <c r="B129" s="166" t="s">
        <v>25</v>
      </c>
      <c r="C129" s="208">
        <v>23500</v>
      </c>
      <c r="D129" s="168"/>
      <c r="F129" s="5"/>
      <c r="G129" s="7"/>
    </row>
    <row r="130" spans="1:7" ht="15">
      <c r="A130" s="64"/>
      <c r="B130" s="166" t="s">
        <v>19</v>
      </c>
      <c r="C130" s="208">
        <v>512294</v>
      </c>
      <c r="D130" s="168"/>
      <c r="F130" s="5"/>
      <c r="G130" s="7"/>
    </row>
    <row r="131" spans="1:7" ht="15">
      <c r="A131" s="64"/>
      <c r="B131" s="166" t="s">
        <v>18</v>
      </c>
      <c r="C131" s="208">
        <v>1023463</v>
      </c>
      <c r="D131" s="168"/>
      <c r="F131" s="5"/>
      <c r="G131" s="7"/>
    </row>
    <row r="132" spans="1:7" ht="15">
      <c r="A132" s="64"/>
      <c r="B132" s="166" t="s">
        <v>20</v>
      </c>
      <c r="C132" s="208">
        <v>53328</v>
      </c>
      <c r="D132" s="168"/>
      <c r="F132" s="5"/>
      <c r="G132" s="7"/>
    </row>
    <row r="133" spans="1:7" ht="15">
      <c r="A133" s="64"/>
      <c r="B133" s="166" t="s">
        <v>21</v>
      </c>
      <c r="C133" s="208">
        <v>62064</v>
      </c>
      <c r="D133" s="168"/>
      <c r="F133" s="5"/>
      <c r="G133" s="7"/>
    </row>
    <row r="134" spans="1:7" ht="15">
      <c r="A134" s="64"/>
      <c r="B134" s="5"/>
      <c r="C134" s="27"/>
      <c r="D134" s="168"/>
      <c r="F134" s="5"/>
      <c r="G134" s="7"/>
    </row>
    <row r="135" spans="1:7" ht="15.75">
      <c r="A135" s="64"/>
      <c r="B135" s="37" t="s">
        <v>16</v>
      </c>
      <c r="C135" s="237">
        <v>2005287</v>
      </c>
      <c r="D135" s="167">
        <v>35331497.71</v>
      </c>
      <c r="F135" s="38"/>
      <c r="G135" s="7"/>
    </row>
    <row r="136" spans="1:7" ht="15">
      <c r="A136" s="64"/>
      <c r="B136" s="5"/>
      <c r="C136" s="165"/>
      <c r="D136" s="168"/>
      <c r="F136" s="5"/>
      <c r="G136" s="7"/>
    </row>
    <row r="137" spans="1:7" ht="15.75">
      <c r="A137" s="100" t="s">
        <v>72</v>
      </c>
      <c r="B137" s="166" t="s">
        <v>22</v>
      </c>
      <c r="C137" s="208">
        <v>335640</v>
      </c>
      <c r="D137" s="168"/>
      <c r="F137" s="5"/>
      <c r="G137" s="7"/>
    </row>
    <row r="138" spans="1:7" ht="13.5" customHeight="1">
      <c r="A138" s="6"/>
      <c r="B138" s="166" t="s">
        <v>28</v>
      </c>
      <c r="C138" s="208" t="s">
        <v>120</v>
      </c>
      <c r="D138" s="168"/>
      <c r="F138" s="5"/>
      <c r="G138" s="7"/>
    </row>
    <row r="139" spans="1:7" ht="15.75">
      <c r="A139" s="36"/>
      <c r="B139" s="166" t="s">
        <v>25</v>
      </c>
      <c r="C139" s="208">
        <v>41599</v>
      </c>
      <c r="D139" s="168"/>
      <c r="F139" s="5"/>
      <c r="G139" s="5"/>
    </row>
    <row r="140" spans="1:4" ht="15">
      <c r="A140" s="60"/>
      <c r="B140" s="166" t="s">
        <v>19</v>
      </c>
      <c r="C140" s="208">
        <v>111357</v>
      </c>
      <c r="D140" s="168"/>
    </row>
    <row r="141" spans="1:3" ht="15">
      <c r="A141" s="60"/>
      <c r="B141" s="166" t="s">
        <v>18</v>
      </c>
      <c r="C141" s="208">
        <v>422826</v>
      </c>
    </row>
    <row r="142" spans="1:4" ht="15">
      <c r="A142" s="60"/>
      <c r="B142" s="166" t="s">
        <v>20</v>
      </c>
      <c r="C142" s="208">
        <v>15364</v>
      </c>
      <c r="D142" s="168"/>
    </row>
    <row r="143" spans="1:4" ht="15">
      <c r="A143" s="60"/>
      <c r="B143" s="166" t="s">
        <v>21</v>
      </c>
      <c r="C143" s="208">
        <v>12613</v>
      </c>
      <c r="D143" s="168"/>
    </row>
    <row r="144" spans="1:4" ht="15">
      <c r="A144" s="60"/>
      <c r="B144" s="17"/>
      <c r="C144" s="27"/>
      <c r="D144" s="168"/>
    </row>
    <row r="145" spans="1:6" ht="15.75">
      <c r="A145" s="60"/>
      <c r="B145" s="37" t="s">
        <v>16</v>
      </c>
      <c r="C145" s="237">
        <v>954635</v>
      </c>
      <c r="D145" s="167">
        <v>17516517.1</v>
      </c>
      <c r="F145" s="44"/>
    </row>
    <row r="146" spans="1:4" ht="15">
      <c r="A146" s="60"/>
      <c r="B146" s="17"/>
      <c r="C146" s="27"/>
      <c r="D146" s="168"/>
    </row>
    <row r="147" spans="1:6" ht="15.75">
      <c r="A147" s="100" t="s">
        <v>82</v>
      </c>
      <c r="B147" s="166"/>
      <c r="C147" s="208"/>
      <c r="D147" s="168"/>
      <c r="E147" s="164"/>
      <c r="F147" s="164"/>
    </row>
    <row r="148" spans="1:6" ht="15">
      <c r="A148" s="60"/>
      <c r="B148" s="166" t="s">
        <v>28</v>
      </c>
      <c r="C148" s="208" t="s">
        <v>120</v>
      </c>
      <c r="D148" s="168"/>
      <c r="E148" s="164"/>
      <c r="F148" s="164"/>
    </row>
    <row r="149" spans="1:6" ht="15">
      <c r="A149" s="60"/>
      <c r="B149" s="166" t="s">
        <v>25</v>
      </c>
      <c r="C149" s="208" t="s">
        <v>120</v>
      </c>
      <c r="D149" s="168"/>
      <c r="E149" s="164"/>
      <c r="F149" s="164"/>
    </row>
    <row r="150" spans="1:6" ht="15">
      <c r="A150" s="6"/>
      <c r="B150" s="166" t="s">
        <v>19</v>
      </c>
      <c r="C150" s="208">
        <v>185569</v>
      </c>
      <c r="D150" s="168"/>
      <c r="E150" s="164"/>
      <c r="F150" s="164"/>
    </row>
    <row r="151" spans="1:6" ht="15">
      <c r="A151" s="6"/>
      <c r="B151" s="166" t="s">
        <v>18</v>
      </c>
      <c r="C151" s="208">
        <v>198079</v>
      </c>
      <c r="D151" s="168"/>
      <c r="E151" s="164"/>
      <c r="F151" s="164"/>
    </row>
    <row r="152" spans="1:6" ht="15">
      <c r="A152" s="6"/>
      <c r="B152" s="166" t="s">
        <v>20</v>
      </c>
      <c r="C152" s="208">
        <v>50753</v>
      </c>
      <c r="D152" s="168"/>
      <c r="E152" s="164"/>
      <c r="F152" s="164"/>
    </row>
    <row r="153" spans="1:4" ht="15.75">
      <c r="A153" s="36"/>
      <c r="B153" s="4" t="s">
        <v>21</v>
      </c>
      <c r="C153" s="218" t="s">
        <v>120</v>
      </c>
      <c r="D153" s="168"/>
    </row>
    <row r="154" spans="1:4" ht="15.75">
      <c r="A154" s="36"/>
      <c r="D154" s="168"/>
    </row>
    <row r="155" spans="1:6" ht="15.75">
      <c r="A155" s="60"/>
      <c r="B155" s="37" t="s">
        <v>16</v>
      </c>
      <c r="C155" s="237">
        <v>440269</v>
      </c>
      <c r="D155" s="167">
        <v>6061642.24</v>
      </c>
      <c r="F155" s="44"/>
    </row>
    <row r="156" spans="1:3" ht="15">
      <c r="A156" s="60"/>
      <c r="B156" s="5"/>
      <c r="C156" s="165"/>
    </row>
    <row r="157" spans="1:4" ht="15.75">
      <c r="A157" s="100" t="s">
        <v>67</v>
      </c>
      <c r="B157" s="166" t="s">
        <v>79</v>
      </c>
      <c r="C157" s="208" t="s">
        <v>120</v>
      </c>
      <c r="D157" s="168"/>
    </row>
    <row r="158" spans="1:8" ht="15.75">
      <c r="A158" s="60"/>
      <c r="B158" s="166" t="s">
        <v>30</v>
      </c>
      <c r="C158" s="208" t="s">
        <v>120</v>
      </c>
      <c r="D158" s="168"/>
      <c r="H158" s="47"/>
    </row>
    <row r="159" spans="1:4" ht="15">
      <c r="A159" s="60"/>
      <c r="B159" s="166" t="s">
        <v>27</v>
      </c>
      <c r="C159" s="208" t="s">
        <v>120</v>
      </c>
      <c r="D159" s="168"/>
    </row>
    <row r="160" spans="1:4" ht="15">
      <c r="A160" s="6"/>
      <c r="B160" s="166" t="s">
        <v>22</v>
      </c>
      <c r="C160" s="208" t="s">
        <v>120</v>
      </c>
      <c r="D160" s="168"/>
    </row>
    <row r="161" spans="1:4" ht="15.75">
      <c r="A161" s="36"/>
      <c r="B161" s="166" t="s">
        <v>24</v>
      </c>
      <c r="C161" s="208">
        <v>193410</v>
      </c>
      <c r="D161" s="168"/>
    </row>
    <row r="162" spans="1:4" ht="15.75">
      <c r="A162" s="36"/>
      <c r="B162" s="166" t="s">
        <v>28</v>
      </c>
      <c r="C162" s="208" t="s">
        <v>120</v>
      </c>
      <c r="D162" s="168"/>
    </row>
    <row r="163" spans="1:4" ht="15.75">
      <c r="A163" s="36"/>
      <c r="B163" s="166" t="s">
        <v>142</v>
      </c>
      <c r="C163" s="208" t="s">
        <v>120</v>
      </c>
      <c r="D163" s="168"/>
    </row>
    <row r="164" spans="1:4" ht="15.75">
      <c r="A164" s="36"/>
      <c r="B164" s="166" t="s">
        <v>25</v>
      </c>
      <c r="C164" s="208">
        <v>17056</v>
      </c>
      <c r="D164" s="168"/>
    </row>
    <row r="165" spans="1:7" ht="15">
      <c r="A165" s="6"/>
      <c r="B165" s="166" t="s">
        <v>19</v>
      </c>
      <c r="C165" s="208">
        <v>641077</v>
      </c>
      <c r="F165" s="5"/>
      <c r="G165" s="7"/>
    </row>
    <row r="166" spans="1:7" ht="15">
      <c r="A166" s="6"/>
      <c r="B166" s="166" t="s">
        <v>18</v>
      </c>
      <c r="C166" s="208">
        <v>3959596</v>
      </c>
      <c r="D166" s="168"/>
      <c r="F166" s="5"/>
      <c r="G166" s="5"/>
    </row>
    <row r="167" spans="1:7" ht="15.75">
      <c r="A167" s="6"/>
      <c r="B167" s="166" t="s">
        <v>20</v>
      </c>
      <c r="C167" s="208">
        <v>823123</v>
      </c>
      <c r="D167" s="168"/>
      <c r="F167" s="37"/>
      <c r="G167" s="20"/>
    </row>
    <row r="168" spans="2:4" ht="15">
      <c r="B168" s="166" t="s">
        <v>21</v>
      </c>
      <c r="C168" s="208">
        <v>235305</v>
      </c>
      <c r="D168" s="168"/>
    </row>
    <row r="169" spans="2:4" ht="15">
      <c r="B169" s="4" t="s">
        <v>31</v>
      </c>
      <c r="C169" s="218" t="s">
        <v>120</v>
      </c>
      <c r="D169" s="168"/>
    </row>
    <row r="170" ht="15">
      <c r="D170" s="168"/>
    </row>
    <row r="171" spans="1:6" ht="15.75">
      <c r="A171" s="4"/>
      <c r="B171" s="37" t="s">
        <v>16</v>
      </c>
      <c r="C171" s="237">
        <v>6736280</v>
      </c>
      <c r="D171" s="167">
        <v>103283689.11</v>
      </c>
      <c r="F171" s="44"/>
    </row>
    <row r="172" spans="1:4" ht="15">
      <c r="A172" s="4"/>
      <c r="D172" s="168"/>
    </row>
    <row r="173" spans="1:4" ht="15.75">
      <c r="A173" s="100" t="s">
        <v>84</v>
      </c>
      <c r="C173" s="4"/>
      <c r="D173" s="168"/>
    </row>
    <row r="174" spans="1:4" ht="15.75">
      <c r="A174" s="36"/>
      <c r="B174" s="166" t="s">
        <v>22</v>
      </c>
      <c r="C174" s="208" t="s">
        <v>120</v>
      </c>
      <c r="D174" s="168"/>
    </row>
    <row r="175" spans="1:4" ht="15.75">
      <c r="A175" s="36"/>
      <c r="B175" s="166" t="s">
        <v>24</v>
      </c>
      <c r="C175" s="208" t="s">
        <v>120</v>
      </c>
      <c r="D175" s="168"/>
    </row>
    <row r="176" spans="1:5" ht="15">
      <c r="A176" s="4"/>
      <c r="B176" s="166" t="s">
        <v>19</v>
      </c>
      <c r="C176" s="208">
        <v>528971</v>
      </c>
      <c r="E176" s="227"/>
    </row>
    <row r="177" spans="1:5" ht="15">
      <c r="A177" s="4"/>
      <c r="B177" s="166" t="s">
        <v>18</v>
      </c>
      <c r="C177" s="208">
        <v>1006509</v>
      </c>
      <c r="D177" s="236"/>
      <c r="E177" s="227"/>
    </row>
    <row r="178" spans="1:5" ht="15">
      <c r="A178" s="4"/>
      <c r="B178" s="166" t="s">
        <v>20</v>
      </c>
      <c r="C178" s="208">
        <v>626896</v>
      </c>
      <c r="D178" s="236"/>
      <c r="E178" s="227"/>
    </row>
    <row r="179" spans="2:5" ht="15">
      <c r="B179" s="166" t="s">
        <v>21</v>
      </c>
      <c r="C179" s="208">
        <v>259789</v>
      </c>
      <c r="D179" s="236"/>
      <c r="E179" s="227"/>
    </row>
    <row r="180" spans="2:5" ht="15">
      <c r="B180" s="166"/>
      <c r="C180" s="208"/>
      <c r="D180" s="236"/>
      <c r="E180" s="227"/>
    </row>
    <row r="181" spans="2:5" ht="15.75">
      <c r="B181" s="37" t="s">
        <v>16</v>
      </c>
      <c r="C181" s="237">
        <v>2526404</v>
      </c>
      <c r="D181" s="167">
        <v>37611365.13</v>
      </c>
      <c r="E181" s="227"/>
    </row>
    <row r="182" spans="5:6" ht="15">
      <c r="E182" s="227"/>
      <c r="F182" s="44"/>
    </row>
    <row r="183" spans="1:5" ht="15.75">
      <c r="A183" s="100" t="s">
        <v>69</v>
      </c>
      <c r="B183" s="166"/>
      <c r="D183" s="236"/>
      <c r="E183" s="227"/>
    </row>
    <row r="184" spans="1:4" ht="15">
      <c r="A184" s="4"/>
      <c r="B184" s="166" t="s">
        <v>27</v>
      </c>
      <c r="C184" s="208" t="s">
        <v>120</v>
      </c>
      <c r="D184" s="236"/>
    </row>
    <row r="185" spans="1:4" ht="15.75" customHeight="1">
      <c r="A185" s="4"/>
      <c r="B185" s="166" t="s">
        <v>23</v>
      </c>
      <c r="C185" s="208" t="s">
        <v>120</v>
      </c>
      <c r="D185" s="236"/>
    </row>
    <row r="186" spans="2:5" ht="15">
      <c r="B186" s="166" t="s">
        <v>22</v>
      </c>
      <c r="C186" s="208">
        <v>74733</v>
      </c>
      <c r="D186" s="236"/>
      <c r="E186" s="227"/>
    </row>
    <row r="187" spans="2:5" ht="15">
      <c r="B187" s="166" t="s">
        <v>25</v>
      </c>
      <c r="C187" s="208" t="s">
        <v>120</v>
      </c>
      <c r="D187" s="236"/>
      <c r="E187" s="227"/>
    </row>
    <row r="188" spans="2:6" ht="15">
      <c r="B188" s="166" t="s">
        <v>18</v>
      </c>
      <c r="C188" s="208">
        <v>20267</v>
      </c>
      <c r="E188" s="227"/>
      <c r="F188" s="44"/>
    </row>
    <row r="189" spans="1:5" ht="15">
      <c r="A189" s="4"/>
      <c r="D189" s="4"/>
      <c r="E189" s="227"/>
    </row>
    <row r="190" spans="1:4" ht="15.75">
      <c r="A190" s="4"/>
      <c r="B190" s="37" t="s">
        <v>16</v>
      </c>
      <c r="C190" s="237">
        <v>863409</v>
      </c>
      <c r="D190" s="167">
        <v>15121597.3</v>
      </c>
    </row>
    <row r="191" ht="15">
      <c r="A191" s="4"/>
    </row>
    <row r="192" ht="15">
      <c r="A192" s="4"/>
    </row>
    <row r="193" spans="1:8" ht="15.75">
      <c r="A193" s="100" t="s">
        <v>128</v>
      </c>
      <c r="B193" s="107"/>
      <c r="C193" s="161">
        <v>41852976</v>
      </c>
      <c r="D193" s="188">
        <v>520534805.4</v>
      </c>
      <c r="H193" s="44"/>
    </row>
    <row r="194" ht="12.75" customHeight="1"/>
    <row r="196" spans="1:4" ht="15">
      <c r="A196" s="6"/>
      <c r="B196" s="5"/>
      <c r="C196" s="48"/>
      <c r="D196" s="58" t="s">
        <v>88</v>
      </c>
    </row>
    <row r="197" spans="1:4" ht="15">
      <c r="A197" s="5"/>
      <c r="B197" s="5"/>
      <c r="C197" s="48"/>
      <c r="D197" s="58"/>
    </row>
    <row r="198" spans="1:2" ht="15">
      <c r="A198" s="65"/>
      <c r="B198" s="65"/>
    </row>
    <row r="199" ht="15">
      <c r="A199" s="4"/>
    </row>
    <row r="200" ht="15">
      <c r="A200" s="4"/>
    </row>
    <row r="201" ht="15">
      <c r="A201" s="4"/>
    </row>
    <row r="202" ht="15">
      <c r="A202" s="4"/>
    </row>
    <row r="203" ht="15">
      <c r="A203" s="4"/>
    </row>
    <row r="204" ht="15">
      <c r="A204" s="4"/>
    </row>
  </sheetData>
  <sheetProtection/>
  <mergeCells count="1">
    <mergeCell ref="A3:D3"/>
  </mergeCells>
  <hyperlinks>
    <hyperlink ref="A1" location="Index!A1" display="Index"/>
  </hyperlink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46"/>
  <sheetViews>
    <sheetView zoomScalePageLayoutView="0" workbookViewId="0" topLeftCell="A13">
      <selection activeCell="A31" sqref="A31"/>
    </sheetView>
  </sheetViews>
  <sheetFormatPr defaultColWidth="9.140625" defaultRowHeight="12.75"/>
  <cols>
    <col min="1" max="1" width="129.140625" style="123" customWidth="1"/>
  </cols>
  <sheetData>
    <row r="1" ht="12.75">
      <c r="A1" s="123" t="s">
        <v>104</v>
      </c>
    </row>
    <row r="2" ht="12.75">
      <c r="A2" s="124" t="s">
        <v>108</v>
      </c>
    </row>
    <row r="3" ht="51">
      <c r="A3" s="124" t="s">
        <v>133</v>
      </c>
    </row>
    <row r="4" spans="1:2" ht="25.5">
      <c r="A4" s="211" t="s">
        <v>131</v>
      </c>
      <c r="B4" s="4"/>
    </row>
    <row r="5" ht="15.75">
      <c r="A5" s="129" t="s">
        <v>0</v>
      </c>
    </row>
    <row r="6" ht="12.75">
      <c r="A6" s="126" t="s">
        <v>12</v>
      </c>
    </row>
    <row r="7" ht="12.75">
      <c r="A7" s="127" t="s">
        <v>107</v>
      </c>
    </row>
    <row r="8" ht="12.75">
      <c r="A8" s="127" t="s">
        <v>106</v>
      </c>
    </row>
    <row r="9" ht="38.25">
      <c r="A9" s="127" t="s">
        <v>130</v>
      </c>
    </row>
    <row r="10" ht="12.75">
      <c r="A10" s="128"/>
    </row>
    <row r="11" ht="12.75">
      <c r="A11" s="126" t="s">
        <v>17</v>
      </c>
    </row>
    <row r="12" ht="12.75">
      <c r="A12" s="127" t="s">
        <v>109</v>
      </c>
    </row>
    <row r="13" ht="12.75">
      <c r="A13" s="128"/>
    </row>
    <row r="14" ht="12.75">
      <c r="A14" s="126" t="s">
        <v>2</v>
      </c>
    </row>
    <row r="15" ht="12.75">
      <c r="A15" s="127" t="s">
        <v>122</v>
      </c>
    </row>
    <row r="16" ht="12.75">
      <c r="A16" s="128"/>
    </row>
    <row r="17" ht="12.75">
      <c r="A17" s="125"/>
    </row>
    <row r="18" ht="12.75">
      <c r="A18" s="125"/>
    </row>
    <row r="19" ht="15.75">
      <c r="A19" s="129" t="s">
        <v>1</v>
      </c>
    </row>
    <row r="20" ht="12.75">
      <c r="A20" s="126" t="s">
        <v>111</v>
      </c>
    </row>
    <row r="21" ht="12.75">
      <c r="A21" s="127" t="s">
        <v>110</v>
      </c>
    </row>
    <row r="22" ht="15">
      <c r="A22" s="130"/>
    </row>
    <row r="23" ht="25.5">
      <c r="A23" s="127" t="s">
        <v>123</v>
      </c>
    </row>
    <row r="24" ht="12.75">
      <c r="A24" s="128" t="s">
        <v>124</v>
      </c>
    </row>
    <row r="25" ht="12.75">
      <c r="A25" s="128" t="s">
        <v>105</v>
      </c>
    </row>
    <row r="26" ht="12.75">
      <c r="A26" s="127" t="s">
        <v>129</v>
      </c>
    </row>
    <row r="27" ht="25.5">
      <c r="A27" s="127" t="s">
        <v>132</v>
      </c>
    </row>
    <row r="28" ht="12.75">
      <c r="A28" s="127" t="s">
        <v>125</v>
      </c>
    </row>
    <row r="29" ht="12.75">
      <c r="A29" s="128"/>
    </row>
    <row r="30" ht="12.75">
      <c r="A30" s="126" t="s">
        <v>112</v>
      </c>
    </row>
    <row r="31" ht="25.5">
      <c r="A31" s="127" t="s">
        <v>126</v>
      </c>
    </row>
    <row r="32" ht="12.75">
      <c r="A32" s="127" t="s">
        <v>113</v>
      </c>
    </row>
    <row r="34" ht="15.75">
      <c r="A34" s="129" t="s">
        <v>2</v>
      </c>
    </row>
    <row r="35" ht="12.75">
      <c r="A35" s="127" t="s">
        <v>134</v>
      </c>
    </row>
    <row r="36" ht="12.75">
      <c r="A36" s="128"/>
    </row>
    <row r="38" ht="15.75">
      <c r="A38" s="129" t="s">
        <v>114</v>
      </c>
    </row>
    <row r="39" ht="12.75">
      <c r="A39" s="128"/>
    </row>
    <row r="40" ht="12.75">
      <c r="A40" s="127" t="s">
        <v>115</v>
      </c>
    </row>
    <row r="41" ht="12.75">
      <c r="A41" s="128"/>
    </row>
    <row r="43" ht="15.75">
      <c r="A43" s="129" t="s">
        <v>116</v>
      </c>
    </row>
    <row r="44" ht="12.75">
      <c r="A44" s="128"/>
    </row>
    <row r="45" ht="12.75">
      <c r="A45" s="127" t="s">
        <v>117</v>
      </c>
    </row>
    <row r="46" ht="12.75">
      <c r="A46" s="12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Ministry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harte</dc:creator>
  <cp:keywords/>
  <dc:description/>
  <cp:lastModifiedBy>Naseer Shaik</cp:lastModifiedBy>
  <cp:lastPrinted>2013-08-20T22:51:55Z</cp:lastPrinted>
  <dcterms:created xsi:type="dcterms:W3CDTF">2009-07-01T23:00:14Z</dcterms:created>
  <dcterms:modified xsi:type="dcterms:W3CDTF">2016-09-07T01:26:09Z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